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in Fingl\Documents\Colin\Rando\2021 Season\LM Summer 400\"/>
    </mc:Choice>
  </mc:AlternateContent>
  <xr:revisionPtr revIDLastSave="0" documentId="8_{11FACCE8-0523-4CB2-9B6D-E67BEF2BEB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l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l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51" i="1" s="1"/>
  <c r="A152" i="1" s="1"/>
  <c r="A153" i="1" s="1"/>
  <c r="A154" i="1" s="1"/>
  <c r="A155" i="1" s="1"/>
  <c r="A156" i="1" s="1"/>
</calcChain>
</file>

<file path=xl/sharedStrings.xml><?xml version="1.0" encoding="utf-8"?>
<sst xmlns="http://schemas.openxmlformats.org/spreadsheetml/2006/main" count="473" uniqueCount="219">
  <si>
    <t>Aug. 19-23</t>
  </si>
  <si>
    <t>Gary Baker &amp; Rick den Braber</t>
  </si>
  <si>
    <t xml:space="preserve">  Turn</t>
  </si>
  <si>
    <t xml:space="preserve">  Direction</t>
  </si>
  <si>
    <t>Route Description</t>
  </si>
  <si>
    <t xml:space="preserve">START                                </t>
  </si>
  <si>
    <t>How to use the excel route sheet template</t>
  </si>
  <si>
    <t>R</t>
  </si>
  <si>
    <t>N</t>
  </si>
  <si>
    <t>* enter the instruction for each leg into column B, for example if the instruction is to</t>
  </si>
  <si>
    <t>E</t>
  </si>
  <si>
    <t xml:space="preserve"> go straight:  enter S in column B or if it is to turn left, enter L in column B.</t>
  </si>
  <si>
    <t>BL</t>
  </si>
  <si>
    <t>* enter the direction for each leg into column C, for example if the direction to ride is</t>
  </si>
  <si>
    <t>L</t>
  </si>
  <si>
    <t>S</t>
  </si>
  <si>
    <t xml:space="preserve"> east:  enter E in column C.</t>
  </si>
  <si>
    <t>S/E</t>
  </si>
  <si>
    <t>* enter the street/route name for each leg into column E, for example:  River Road</t>
  </si>
  <si>
    <t xml:space="preserve">You can also add cautions or additional information here as well such as: </t>
  </si>
  <si>
    <t>108 Ave</t>
  </si>
  <si>
    <t>164 St</t>
  </si>
  <si>
    <t>* enter the distance for each leg into column E, for example if the distance to the first</t>
  </si>
  <si>
    <t>104 Ave</t>
  </si>
  <si>
    <t>turn is 2 km: enter a number 2 in column E on the same line as the direction instruction</t>
  </si>
  <si>
    <t>168 St</t>
  </si>
  <si>
    <t>IMPORTANT NOTE</t>
  </si>
  <si>
    <t>BR</t>
  </si>
  <si>
    <t>* the far left column (A) contains a formula that will add the distance from the row</t>
  </si>
  <si>
    <t>CO</t>
  </si>
  <si>
    <t>X 168 St onto  Tynehead Perimeter Trail</t>
  </si>
  <si>
    <t>above (preceding row) in cell A to column E to generate a cummulative distance</t>
  </si>
  <si>
    <t>* DO NOT ENTER DISTANCES IN COLUMN A - these will calculate automatically.</t>
  </si>
  <si>
    <t>* if you need to add or delete lines, you can do this within the page but you must</t>
  </si>
  <si>
    <t>then recopy the formula in column A to the line below where you made the change.</t>
  </si>
  <si>
    <t>100A Ave</t>
  </si>
  <si>
    <t xml:space="preserve">to add a line - </t>
  </si>
  <si>
    <t xml:space="preserve">click on the line where you want to add (put your cursor on the far left of the screen </t>
  </si>
  <si>
    <t xml:space="preserve">and click - horizontal row should be highlighted), then select and click on  "copy" </t>
  </si>
  <si>
    <t>208 St</t>
  </si>
  <si>
    <t>then select and click on "insert", from the drop down box, select "copied cells" and click</t>
  </si>
  <si>
    <t>Allard Crescent</t>
  </si>
  <si>
    <t xml:space="preserve">now you must correct the formulas for the lines below where you added - </t>
  </si>
  <si>
    <t xml:space="preserve">click on the cell above where you added the line, read the formula to make sure it is </t>
  </si>
  <si>
    <t xml:space="preserve">correctly adding column A and E from the line above for example: </t>
  </si>
  <si>
    <t>SE</t>
  </si>
  <si>
    <t>if you click on the cell A30, it should read    =+A29+E29</t>
  </si>
  <si>
    <t xml:space="preserve">now copy this correct formula to the cell below and double check the cells below to </t>
  </si>
  <si>
    <t>Glover Rd ( Services ahead on the 'L')</t>
  </si>
  <si>
    <t>ensure they are correct (you should only have to correct the cell on the added row).</t>
  </si>
  <si>
    <t xml:space="preserve">click on the line(s) you want to remove (put your cursor on the far left of the screen </t>
  </si>
  <si>
    <t>56 Ave</t>
  </si>
  <si>
    <t xml:space="preserve">and click - horizontal row(s) should be highlighted), then select and click on  "Edit" </t>
  </si>
  <si>
    <t>from the top menu bar, from the drop down box, select "delete" and click</t>
  </si>
  <si>
    <t>Robertson Crescent</t>
  </si>
  <si>
    <t xml:space="preserve">now you must correct the formulas for the lines below where you deleted - </t>
  </si>
  <si>
    <t xml:space="preserve">click on the cell above where you deleted the line(s) and copy it to the cell below. </t>
  </si>
  <si>
    <t>32 Ave</t>
  </si>
  <si>
    <t>What to do if:</t>
  </si>
  <si>
    <t>272 St</t>
  </si>
  <si>
    <t>1) Column E has ### instead of the number you just entered?</t>
  </si>
  <si>
    <t xml:space="preserve"> - check to make sure that the column is wide enough, if the column is too narrow, </t>
  </si>
  <si>
    <t>L/R</t>
  </si>
  <si>
    <t xml:space="preserve">the number it will appear as ### on the screen and when printed. </t>
  </si>
  <si>
    <t>E/N</t>
  </si>
  <si>
    <t>2) Column A has ### instead of the number equal to the sum of cell A &amp; E above it?</t>
  </si>
  <si>
    <t xml:space="preserve"> - check to make sure that the formula is correct in the cell and the one above it.</t>
  </si>
  <si>
    <t>Riverside Rd</t>
  </si>
  <si>
    <t>3) Your description in column D is showing on 2 lines instead of 1?</t>
  </si>
  <si>
    <t xml:space="preserve">  - the cells are formatted so that the text automatically wraps onto a second line if it is</t>
  </si>
  <si>
    <t>Exit to Agassiz</t>
  </si>
  <si>
    <t>too long for one line. Either accept the text on two lines or shorten your description.</t>
  </si>
  <si>
    <t>4) you've made a mistake and deleted the wrong row?</t>
  </si>
  <si>
    <t>Glasgow Ave</t>
  </si>
  <si>
    <t>Things to Remember</t>
  </si>
  <si>
    <t>Johnson Rd</t>
  </si>
  <si>
    <t>- did you add the control location name to each control? eg: Control #1 - Sunrise Pub</t>
  </si>
  <si>
    <t>Nicomen Island Trunk Rd</t>
  </si>
  <si>
    <t>- did you put your phone number on the bottom of the route sheet so that riders can</t>
  </si>
  <si>
    <t>contact you in case of emergency or abandoment? Make sure this is a number where</t>
  </si>
  <si>
    <t>School Rd</t>
  </si>
  <si>
    <t>W</t>
  </si>
  <si>
    <t>people can leave a message in case you are unable to answer for some reason.</t>
  </si>
  <si>
    <t>CONTROL # 4: Kilby Park</t>
  </si>
  <si>
    <t>T</t>
  </si>
  <si>
    <t>Kilby Rd</t>
  </si>
  <si>
    <t>Cameron Rd</t>
  </si>
  <si>
    <t>McCallum Rd</t>
  </si>
  <si>
    <t>N/E</t>
  </si>
  <si>
    <t>Hardy Rd/Golf Rd ( Easy to Miss)</t>
  </si>
  <si>
    <t>Spruce  St</t>
  </si>
  <si>
    <t>If you're really stuck….</t>
  </si>
  <si>
    <t xml:space="preserve"> - remember you can always undo, go to "Edit", select undo from the drop down list</t>
  </si>
  <si>
    <t xml:space="preserve">   and repeat until you have restored the worksheet to the last correct version. </t>
  </si>
  <si>
    <t>McPherson Rd</t>
  </si>
  <si>
    <t>(you can redo also, the number of "undo's" and "redo's" may differ between computors)</t>
  </si>
  <si>
    <t>Hot Springs Rd</t>
  </si>
  <si>
    <t xml:space="preserve"> - you can always call or email your route coordinator for help. </t>
  </si>
  <si>
    <t>HWY # 7</t>
  </si>
  <si>
    <t>HWY # 7 ( To Hope)</t>
  </si>
  <si>
    <t>Ramp ( To Hope)</t>
  </si>
  <si>
    <t>HWY # 1</t>
  </si>
  <si>
    <t xml:space="preserve">L </t>
  </si>
  <si>
    <t>S/W</t>
  </si>
  <si>
    <t>6 Ave</t>
  </si>
  <si>
    <t>Old Hope-Princeton Hwy</t>
  </si>
  <si>
    <t>HWY # 1 ( To Vancouver)</t>
  </si>
  <si>
    <t>Exit # 138  ( Popkum)</t>
  </si>
  <si>
    <t>Bridal Flat Rd</t>
  </si>
  <si>
    <t>N/W</t>
  </si>
  <si>
    <t>Jesperson Rd</t>
  </si>
  <si>
    <t>Kitchen-Hall Rd</t>
  </si>
  <si>
    <t>Quarry Rd</t>
  </si>
  <si>
    <t>Yale Rd</t>
  </si>
  <si>
    <t>Thomas Rd</t>
  </si>
  <si>
    <t>Vedder Rd ( Services)</t>
  </si>
  <si>
    <t>Chilliwack Lake Rd ( 2nd exit at roundabout)</t>
  </si>
  <si>
    <t xml:space="preserve">Chilliwack Lake Rd </t>
  </si>
  <si>
    <t>Cole Rd</t>
  </si>
  <si>
    <t>W/S</t>
  </si>
  <si>
    <t>Vye Rd</t>
  </si>
  <si>
    <t>B St</t>
  </si>
  <si>
    <t>W/N</t>
  </si>
  <si>
    <t>Farmer Rd</t>
  </si>
  <si>
    <t>ST</t>
  </si>
  <si>
    <t>Glover Rd</t>
  </si>
  <si>
    <t>Telegraph Trail</t>
  </si>
  <si>
    <t>96 Ave</t>
  </si>
  <si>
    <t xml:space="preserve"> CO</t>
  </si>
  <si>
    <t xml:space="preserve">  W/N</t>
  </si>
  <si>
    <t>United Blvd Bike Path</t>
  </si>
  <si>
    <t>PHONE: Gary B @ 604 991 3594  or Rick Den Braber @ 604 799 8511</t>
  </si>
  <si>
    <t xml:space="preserve">  DiSt(cum.)</t>
  </si>
  <si>
    <t xml:space="preserve">  DiSt(int.)</t>
  </si>
  <si>
    <t>Columbia St</t>
  </si>
  <si>
    <t>240 St</t>
  </si>
  <si>
    <t>264 St</t>
  </si>
  <si>
    <t>Horne St</t>
  </si>
  <si>
    <t>216 St</t>
  </si>
  <si>
    <t>154 St / 110 Ave / 157A St</t>
  </si>
  <si>
    <t xml:space="preserve"> Intersection of E Columbia St &amp; Ward St</t>
  </si>
  <si>
    <t>E/S</t>
  </si>
  <si>
    <t>102B Ave</t>
  </si>
  <si>
    <t>199B St</t>
  </si>
  <si>
    <t xml:space="preserve">       CONTROL # 1: Derby Reach Regional Park - parking lot on right</t>
  </si>
  <si>
    <t>LM Summer 400 - 2021</t>
  </si>
  <si>
    <t>Start: Cap's Cycle:  434A E Columbia St, New Westminster</t>
  </si>
  <si>
    <t>Olund Rd / Bates Rd</t>
  </si>
  <si>
    <t>Mill Rd</t>
  </si>
  <si>
    <t>Rockwell Dr / Bear Ave / Lillooet Ave</t>
  </si>
  <si>
    <t>Eagle St / McComb Dr</t>
  </si>
  <si>
    <t>Hot Springs Rd (HWY # 9)</t>
  </si>
  <si>
    <t>X HWY # 1 bike overpass/Tynehead Greenway</t>
  </si>
  <si>
    <t>1 Ave / HWY # 7 ( Lougheed Hwy)</t>
  </si>
  <si>
    <t>Yale Rd East</t>
  </si>
  <si>
    <t>Promotory Rd</t>
  </si>
  <si>
    <t>Ferry Rd / Camp River Rd</t>
  </si>
  <si>
    <t xml:space="preserve"> CONTROL # 7: At intersection Jesperson / Kitchen-Hall</t>
  </si>
  <si>
    <t>Kitchen Rd / Hope River Rd</t>
  </si>
  <si>
    <t>Broadway / Airport Rd</t>
  </si>
  <si>
    <t xml:space="preserve">                 CONTROL # 3:                                   At intersection with  Dyke Rd</t>
  </si>
  <si>
    <t xml:space="preserve">                CONTROL # 5:                                              Ranger Station Art Gallery - on left</t>
  </si>
  <si>
    <t>CONTROL # 6: Chevron / White Spot</t>
  </si>
  <si>
    <t>Vedder Mtn Rd ( 2nd exit at roundabout) / Yarrow Central Rd</t>
  </si>
  <si>
    <t>Whatcom Rd / Boundary Rd / 2 Ave</t>
  </si>
  <si>
    <t>CONTROL # 9: 2 Ave at B St</t>
  </si>
  <si>
    <t>4 Ave / Riverside Rd (X Sumas Hwy 11)</t>
  </si>
  <si>
    <t>Townline Rd / 0 Ave</t>
  </si>
  <si>
    <t>X HWY # 13 - follow truck road behind Duty Free through White Gate to '0' Ave. DO NOT enter border Xing</t>
  </si>
  <si>
    <t>0 Ave</t>
  </si>
  <si>
    <t xml:space="preserve">198 St (Telegraph Trail) </t>
  </si>
  <si>
    <t xml:space="preserve"> X 168 St onto Tynehead Greenway and  HWY # 1 Overpass</t>
  </si>
  <si>
    <t>United Blvd / Braid  St</t>
  </si>
  <si>
    <t>Garret St</t>
  </si>
  <si>
    <t>IN CASE OF EMERGENCY CALL 911</t>
  </si>
  <si>
    <t>IN CASE OF ABANDONMENT:</t>
  </si>
  <si>
    <t>FINISH CONTROL: 
Garrett St Dog Park</t>
  </si>
  <si>
    <t>To return to Start:</t>
  </si>
  <si>
    <t>Fader St (Bike Route)
- cross Braid St at Traffic Light</t>
  </si>
  <si>
    <t>Fader St (Bike Route)</t>
  </si>
  <si>
    <t>Major St</t>
  </si>
  <si>
    <t>E Columbia St (do not cross)
walk bike on Sidewalk to Cap's</t>
  </si>
  <si>
    <t>Cap's Cycle 434A E Columbia St</t>
  </si>
  <si>
    <t xml:space="preserve">                   CONTROL # 2:                  Heritage Museum - on right at 271 St</t>
  </si>
  <si>
    <t>Telegraph Trail 19400-19500 Block (After railway tracks. Do Not go under HWY)</t>
  </si>
  <si>
    <t>Townline Rd **CAUTION: Steep, twisty descent!!)</t>
  </si>
  <si>
    <t>Mount Woodside Summit
*****USE CAUTION*****
Very Steep Descent with Sharp Bend!</t>
  </si>
  <si>
    <t xml:space="preserve">Bike path (Golden Ears Greenway) </t>
  </si>
  <si>
    <t>Braid St b/c United Blvd</t>
  </si>
  <si>
    <t>Cross at Leeder St  to continue east on Bike Path on N side</t>
  </si>
  <si>
    <t>Path onto Port Mann Bridge and X bridge on EAST sidewalk</t>
  </si>
  <si>
    <t>152 St / 111 Ave / 153A St / 110A Ave</t>
  </si>
  <si>
    <t>X 176 St then 96 Ave at intersection to Golden Ears Greenway       (SE corner)</t>
  </si>
  <si>
    <t>192 St / 98A  Ave/  197 St / 101 Ave</t>
  </si>
  <si>
    <t>200 St ( 3rd exit at roundabout )</t>
  </si>
  <si>
    <r>
      <t xml:space="preserve">Allard Crescent </t>
    </r>
    <r>
      <rPr>
        <i/>
        <sz val="12"/>
        <rFont val="Arial"/>
        <family val="2"/>
      </rPr>
      <t>Ignore Derby Reach Park entrance on left</t>
    </r>
  </si>
  <si>
    <t>McKinnon Crescent</t>
  </si>
  <si>
    <t>96 Ave ( Fort Langley -services to the 'L')</t>
  </si>
  <si>
    <t>216 St at Traffic Light (Husky / Subway at left)</t>
  </si>
  <si>
    <t>Downes Rd  ( 40 Ave)</t>
  </si>
  <si>
    <t>Downes Rd to cross HWY # 1</t>
  </si>
  <si>
    <t>Townshipline Rd</t>
  </si>
  <si>
    <t>Access Ramp onto Mission Bridge          (USE EAST sidewalk to cross)</t>
  </si>
  <si>
    <t>HWY # 7 ( Services at km 102.5)</t>
  </si>
  <si>
    <t>Esplanade Ave ( Harrison Hot Springs - Services)</t>
  </si>
  <si>
    <t>Lillooet Ave / Bear Ave / Rockwell Dr</t>
  </si>
  <si>
    <t>Wallace St (Hope - Services)</t>
  </si>
  <si>
    <t>to HWY # 1 onramp ( To Vancouver)</t>
  </si>
  <si>
    <t>HWY # 9 - Agassiz-Rosedale Hwy :        1st Exit @ Roundabout  (Services)</t>
  </si>
  <si>
    <t xml:space="preserve"> Kinsman Park and Scout Hall: Bike path &amp; bridge over Hope River Slough (EASY TO MISS - before Scout Hall)</t>
  </si>
  <si>
    <t>Young Rd / Chilliwack River Rd</t>
  </si>
  <si>
    <t>CONTROL # 8: on left - Salmonid Enhancement Facility - main gate</t>
  </si>
  <si>
    <t>Boundary Rd / Towne Rd / Campbell Rd</t>
  </si>
  <si>
    <t xml:space="preserve">Wellsline Rd / Fadden Rd / Nelles Rd </t>
  </si>
  <si>
    <t>Fadden Rd (Birchwood Dairy)</t>
  </si>
  <si>
    <t>X both 176 St (HWY # 15) &amp; 96 Ave to Tynehead Perimeter Trail    (NW corner)</t>
  </si>
  <si>
    <t>157A St / 110 Ave / 154 St ( 1st exit)</t>
  </si>
  <si>
    <t>110A Ave / 153A St / 111A Ave / 152 St</t>
  </si>
  <si>
    <t>Bike Path to X Port Mann Bridge
 on East Sidewalk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</si>
</sst>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2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i/>
      <sz val="12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39"/>
      <name val="Arial"/>
      <family val="2"/>
    </font>
    <font>
      <b/>
      <sz val="10"/>
      <name val="Arial"/>
      <family val="2"/>
    </font>
    <font>
      <b/>
      <sz val="10"/>
      <color indexed="39"/>
      <name val="Arial"/>
      <family val="2"/>
    </font>
    <font>
      <sz val="12"/>
      <color indexed="10"/>
      <name val="Arial"/>
      <family val="2"/>
    </font>
    <font>
      <b/>
      <sz val="14"/>
      <color indexed="10"/>
      <name val="Arial"/>
      <family val="2"/>
    </font>
    <font>
      <i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2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Fill="1" applyBorder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4" borderId="0" xfId="0" applyFont="1" applyFill="1" applyAlignment="1">
      <alignment horizontal="center"/>
    </xf>
    <xf numFmtId="0" fontId="2" fillId="4" borderId="0" xfId="0" applyFont="1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left" vertical="center" wrapText="1"/>
    </xf>
    <xf numFmtId="164" fontId="2" fillId="0" borderId="0" xfId="0" applyNumberFormat="1" applyFont="1"/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14" fillId="0" borderId="0" xfId="0" applyFont="1"/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2" fillId="4" borderId="0" xfId="0" applyFont="1" applyFill="1"/>
    <xf numFmtId="0" fontId="2" fillId="5" borderId="8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15" fillId="0" borderId="0" xfId="0" applyFont="1"/>
    <xf numFmtId="2" fontId="2" fillId="5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left" vertical="center" wrapText="1"/>
    </xf>
    <xf numFmtId="0" fontId="13" fillId="5" borderId="0" xfId="0" applyFont="1" applyFill="1"/>
    <xf numFmtId="0" fontId="2" fillId="5" borderId="0" xfId="0" applyFont="1" applyFill="1"/>
    <xf numFmtId="0" fontId="13" fillId="4" borderId="0" xfId="0" applyFont="1" applyFill="1"/>
    <xf numFmtId="0" fontId="3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14" fillId="5" borderId="0" xfId="0" applyFont="1" applyFill="1"/>
    <xf numFmtId="0" fontId="3" fillId="5" borderId="0" xfId="0" applyFont="1" applyFill="1"/>
    <xf numFmtId="0" fontId="2" fillId="5" borderId="1" xfId="0" applyFont="1" applyFill="1" applyBorder="1" applyAlignment="1">
      <alignment horizontal="left" wrapText="1"/>
    </xf>
    <xf numFmtId="0" fontId="0" fillId="5" borderId="0" xfId="0" applyFont="1" applyFill="1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6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2" fontId="3" fillId="6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4" borderId="1" xfId="0" applyFont="1" applyFill="1" applyBorder="1" applyAlignment="1">
      <alignment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3" fillId="4" borderId="4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6"/>
  <sheetViews>
    <sheetView tabSelected="1" zoomScale="85" zoomScaleNormal="85" workbookViewId="0">
      <selection activeCell="A6" sqref="A6:E156"/>
    </sheetView>
  </sheetViews>
  <sheetFormatPr defaultColWidth="8.88671875" defaultRowHeight="13.2" x14ac:dyDescent="0.25"/>
  <cols>
    <col min="1" max="1" width="7.109375" style="3" customWidth="1"/>
    <col min="2" max="2" width="7.88671875" style="5" customWidth="1"/>
    <col min="3" max="3" width="7.33203125" style="5" customWidth="1"/>
    <col min="4" max="4" width="41.21875" style="5" customWidth="1"/>
    <col min="5" max="5" width="7.5546875" style="3" customWidth="1"/>
    <col min="6" max="6" width="62.44140625" customWidth="1"/>
  </cols>
  <sheetData>
    <row r="1" spans="1:6" s="29" customFormat="1" ht="17.399999999999999" x14ac:dyDescent="0.3">
      <c r="A1" s="97" t="s">
        <v>145</v>
      </c>
      <c r="B1" s="98"/>
      <c r="C1" s="98"/>
      <c r="D1" s="98"/>
      <c r="E1" s="98"/>
    </row>
    <row r="2" spans="1:6" s="11" customFormat="1" ht="15" x14ac:dyDescent="0.25">
      <c r="A2" s="99" t="s">
        <v>0</v>
      </c>
      <c r="B2" s="99"/>
      <c r="C2" s="99"/>
      <c r="D2" s="99"/>
      <c r="E2" s="99"/>
    </row>
    <row r="3" spans="1:6" s="11" customFormat="1" ht="15" x14ac:dyDescent="0.25">
      <c r="A3" s="99" t="s">
        <v>1</v>
      </c>
      <c r="B3" s="99"/>
      <c r="C3" s="99"/>
      <c r="D3" s="99"/>
      <c r="E3" s="99"/>
    </row>
    <row r="4" spans="1:6" s="11" customFormat="1" ht="15" x14ac:dyDescent="0.25">
      <c r="A4" s="100" t="s">
        <v>146</v>
      </c>
      <c r="B4" s="99"/>
      <c r="C4" s="99"/>
      <c r="D4" s="99"/>
      <c r="E4" s="99"/>
    </row>
    <row r="5" spans="1:6" s="11" customFormat="1" ht="15" x14ac:dyDescent="0.25">
      <c r="A5" s="95" t="s">
        <v>140</v>
      </c>
      <c r="B5" s="96"/>
      <c r="C5" s="96"/>
      <c r="D5" s="96"/>
      <c r="E5" s="96"/>
    </row>
    <row r="6" spans="1:6" ht="47.25" customHeight="1" x14ac:dyDescent="0.25">
      <c r="A6" s="2" t="s">
        <v>132</v>
      </c>
      <c r="B6" s="1" t="s">
        <v>2</v>
      </c>
      <c r="C6" s="1" t="s">
        <v>3</v>
      </c>
      <c r="D6" s="4" t="s">
        <v>4</v>
      </c>
      <c r="E6" s="2" t="s">
        <v>133</v>
      </c>
    </row>
    <row r="7" spans="1:6" s="11" customFormat="1" ht="25.5" customHeight="1" x14ac:dyDescent="0.3">
      <c r="A7" s="6">
        <v>0</v>
      </c>
      <c r="B7" s="7"/>
      <c r="C7" s="8"/>
      <c r="D7" s="9" t="s">
        <v>5</v>
      </c>
      <c r="E7" s="10"/>
      <c r="F7" s="33" t="s">
        <v>6</v>
      </c>
    </row>
    <row r="8" spans="1:6" s="11" customFormat="1" ht="15" x14ac:dyDescent="0.25">
      <c r="A8" s="12">
        <v>0</v>
      </c>
      <c r="B8" s="13" t="s">
        <v>7</v>
      </c>
      <c r="C8" s="13" t="s">
        <v>8</v>
      </c>
      <c r="D8" s="43" t="s">
        <v>134</v>
      </c>
      <c r="E8" s="12">
        <v>0.3</v>
      </c>
      <c r="F8" s="30" t="s">
        <v>9</v>
      </c>
    </row>
    <row r="9" spans="1:6" s="45" customFormat="1" ht="15" x14ac:dyDescent="0.25">
      <c r="A9" s="40">
        <f t="shared" ref="A9:A29" si="0">+A8+E8</f>
        <v>0.3</v>
      </c>
      <c r="B9" s="41" t="s">
        <v>7</v>
      </c>
      <c r="C9" s="41" t="s">
        <v>10</v>
      </c>
      <c r="D9" s="43" t="s">
        <v>188</v>
      </c>
      <c r="E9" s="40">
        <v>4.7</v>
      </c>
      <c r="F9" s="44" t="s">
        <v>11</v>
      </c>
    </row>
    <row r="10" spans="1:6" s="11" customFormat="1" ht="30" x14ac:dyDescent="0.25">
      <c r="A10" s="12">
        <f t="shared" si="0"/>
        <v>5</v>
      </c>
      <c r="B10" s="13" t="s">
        <v>12</v>
      </c>
      <c r="C10" s="13" t="s">
        <v>10</v>
      </c>
      <c r="D10" s="43" t="s">
        <v>189</v>
      </c>
      <c r="E10" s="12">
        <v>0.9</v>
      </c>
      <c r="F10" s="30" t="s">
        <v>13</v>
      </c>
    </row>
    <row r="11" spans="1:6" s="11" customFormat="1" ht="30" x14ac:dyDescent="0.25">
      <c r="A11" s="12">
        <f t="shared" si="0"/>
        <v>5.9</v>
      </c>
      <c r="B11" s="13" t="s">
        <v>14</v>
      </c>
      <c r="C11" s="13" t="s">
        <v>15</v>
      </c>
      <c r="D11" s="43" t="s">
        <v>190</v>
      </c>
      <c r="E11" s="12">
        <v>3.2</v>
      </c>
      <c r="F11" s="30" t="s">
        <v>16</v>
      </c>
    </row>
    <row r="12" spans="1:6" s="11" customFormat="1" ht="15" x14ac:dyDescent="0.25">
      <c r="A12" s="12">
        <f t="shared" si="0"/>
        <v>9.1000000000000014</v>
      </c>
      <c r="B12" s="13" t="s">
        <v>7</v>
      </c>
      <c r="C12" s="13" t="s">
        <v>17</v>
      </c>
      <c r="D12" s="43" t="s">
        <v>191</v>
      </c>
      <c r="E12" s="12">
        <v>0.7</v>
      </c>
      <c r="F12" s="30" t="s">
        <v>18</v>
      </c>
    </row>
    <row r="13" spans="1:6" s="11" customFormat="1" ht="15" x14ac:dyDescent="0.25">
      <c r="A13" s="12">
        <f t="shared" si="0"/>
        <v>9.8000000000000007</v>
      </c>
      <c r="B13" s="13" t="s">
        <v>7</v>
      </c>
      <c r="C13" s="13" t="s">
        <v>15</v>
      </c>
      <c r="D13" s="43" t="s">
        <v>139</v>
      </c>
      <c r="E13" s="12">
        <v>1.1000000000000001</v>
      </c>
      <c r="F13" s="30" t="s">
        <v>19</v>
      </c>
    </row>
    <row r="14" spans="1:6" s="11" customFormat="1" ht="15" x14ac:dyDescent="0.25">
      <c r="A14" s="12">
        <f t="shared" si="0"/>
        <v>10.9</v>
      </c>
      <c r="B14" s="13" t="s">
        <v>14</v>
      </c>
      <c r="C14" s="13" t="s">
        <v>10</v>
      </c>
      <c r="D14" s="43" t="s">
        <v>20</v>
      </c>
      <c r="E14" s="12">
        <v>1.3</v>
      </c>
      <c r="F14" s="30"/>
    </row>
    <row r="15" spans="1:6" s="11" customFormat="1" ht="15" x14ac:dyDescent="0.25">
      <c r="A15" s="12">
        <f t="shared" si="0"/>
        <v>12.200000000000001</v>
      </c>
      <c r="B15" s="13" t="s">
        <v>7</v>
      </c>
      <c r="C15" s="13" t="s">
        <v>15</v>
      </c>
      <c r="D15" s="43" t="s">
        <v>21</v>
      </c>
      <c r="E15" s="12">
        <v>0.8</v>
      </c>
      <c r="F15" s="30" t="s">
        <v>22</v>
      </c>
    </row>
    <row r="16" spans="1:6" s="11" customFormat="1" ht="15" x14ac:dyDescent="0.25">
      <c r="A16" s="12">
        <f t="shared" si="0"/>
        <v>13.000000000000002</v>
      </c>
      <c r="B16" s="13" t="s">
        <v>14</v>
      </c>
      <c r="C16" s="13" t="s">
        <v>10</v>
      </c>
      <c r="D16" s="43" t="s">
        <v>23</v>
      </c>
      <c r="E16" s="12">
        <v>0.8</v>
      </c>
      <c r="F16" s="30" t="s">
        <v>24</v>
      </c>
    </row>
    <row r="17" spans="1:6" s="11" customFormat="1" ht="15" x14ac:dyDescent="0.25">
      <c r="A17" s="12">
        <f t="shared" si="0"/>
        <v>13.800000000000002</v>
      </c>
      <c r="B17" s="13" t="s">
        <v>7</v>
      </c>
      <c r="C17" s="13" t="s">
        <v>15</v>
      </c>
      <c r="D17" s="43" t="s">
        <v>25</v>
      </c>
      <c r="E17" s="12">
        <v>0.4</v>
      </c>
      <c r="F17" s="28" t="s">
        <v>26</v>
      </c>
    </row>
    <row r="18" spans="1:6" s="11" customFormat="1" ht="30" x14ac:dyDescent="0.25">
      <c r="A18" s="12">
        <f t="shared" si="0"/>
        <v>14.200000000000003</v>
      </c>
      <c r="B18" s="13" t="s">
        <v>27</v>
      </c>
      <c r="C18" s="13" t="s">
        <v>15</v>
      </c>
      <c r="D18" s="43" t="s">
        <v>152</v>
      </c>
      <c r="E18" s="12">
        <v>0.6</v>
      </c>
      <c r="F18" s="35" t="s">
        <v>28</v>
      </c>
    </row>
    <row r="19" spans="1:6" s="11" customFormat="1" ht="30" x14ac:dyDescent="0.25">
      <c r="A19" s="12">
        <f t="shared" si="0"/>
        <v>14.800000000000002</v>
      </c>
      <c r="B19" s="13" t="s">
        <v>29</v>
      </c>
      <c r="C19" s="13" t="s">
        <v>10</v>
      </c>
      <c r="D19" s="43" t="s">
        <v>30</v>
      </c>
      <c r="E19" s="12">
        <v>2</v>
      </c>
      <c r="F19" s="35" t="s">
        <v>31</v>
      </c>
    </row>
    <row r="20" spans="1:6" s="11" customFormat="1" ht="30" x14ac:dyDescent="0.25">
      <c r="A20" s="12">
        <f t="shared" si="0"/>
        <v>16.800000000000004</v>
      </c>
      <c r="B20" s="14" t="s">
        <v>29</v>
      </c>
      <c r="C20" s="14" t="s">
        <v>141</v>
      </c>
      <c r="D20" s="104" t="s">
        <v>192</v>
      </c>
      <c r="E20" s="15">
        <v>3.6</v>
      </c>
      <c r="F20" s="35" t="s">
        <v>32</v>
      </c>
    </row>
    <row r="21" spans="1:6" s="11" customFormat="1" ht="15" x14ac:dyDescent="0.25">
      <c r="A21" s="12">
        <f t="shared" si="0"/>
        <v>20.400000000000006</v>
      </c>
      <c r="B21" s="13" t="s">
        <v>14</v>
      </c>
      <c r="C21" s="13" t="s">
        <v>10</v>
      </c>
      <c r="D21" s="43" t="s">
        <v>193</v>
      </c>
      <c r="E21" s="12">
        <v>2.1</v>
      </c>
      <c r="F21" s="30" t="s">
        <v>33</v>
      </c>
    </row>
    <row r="22" spans="1:6" s="11" customFormat="1" ht="15" x14ac:dyDescent="0.25">
      <c r="A22" s="12">
        <f t="shared" si="0"/>
        <v>22.500000000000007</v>
      </c>
      <c r="B22" s="13" t="s">
        <v>7</v>
      </c>
      <c r="C22" s="13" t="s">
        <v>15</v>
      </c>
      <c r="D22" s="42" t="s">
        <v>143</v>
      </c>
      <c r="E22" s="12">
        <v>0.1</v>
      </c>
      <c r="F22" s="30" t="s">
        <v>34</v>
      </c>
    </row>
    <row r="23" spans="1:6" s="11" customFormat="1" ht="15" x14ac:dyDescent="0.25">
      <c r="A23" s="12">
        <f t="shared" si="0"/>
        <v>22.600000000000009</v>
      </c>
      <c r="B23" s="13" t="s">
        <v>14</v>
      </c>
      <c r="C23" s="13" t="s">
        <v>10</v>
      </c>
      <c r="D23" s="42" t="s">
        <v>35</v>
      </c>
      <c r="E23" s="12">
        <v>0.2</v>
      </c>
      <c r="F23" s="34" t="s">
        <v>36</v>
      </c>
    </row>
    <row r="24" spans="1:6" s="11" customFormat="1" ht="15" x14ac:dyDescent="0.25">
      <c r="A24" s="12">
        <f t="shared" si="0"/>
        <v>22.800000000000008</v>
      </c>
      <c r="B24" s="13" t="s">
        <v>14</v>
      </c>
      <c r="C24" s="13" t="s">
        <v>8</v>
      </c>
      <c r="D24" s="42" t="s">
        <v>194</v>
      </c>
      <c r="E24" s="12">
        <v>0.6</v>
      </c>
      <c r="F24" s="30" t="s">
        <v>37</v>
      </c>
    </row>
    <row r="25" spans="1:6" s="11" customFormat="1" ht="15" x14ac:dyDescent="0.25">
      <c r="A25" s="12">
        <f t="shared" si="0"/>
        <v>23.400000000000009</v>
      </c>
      <c r="B25" s="13" t="s">
        <v>7</v>
      </c>
      <c r="C25" s="13" t="s">
        <v>10</v>
      </c>
      <c r="D25" s="42" t="s">
        <v>142</v>
      </c>
      <c r="E25" s="12">
        <v>1.4</v>
      </c>
      <c r="F25" s="30" t="s">
        <v>38</v>
      </c>
    </row>
    <row r="26" spans="1:6" s="11" customFormat="1" ht="15" x14ac:dyDescent="0.25">
      <c r="A26" s="12">
        <f t="shared" si="0"/>
        <v>24.800000000000008</v>
      </c>
      <c r="B26" s="13" t="s">
        <v>14</v>
      </c>
      <c r="C26" s="13" t="s">
        <v>8</v>
      </c>
      <c r="D26" s="42" t="s">
        <v>39</v>
      </c>
      <c r="E26" s="12">
        <v>0.9</v>
      </c>
      <c r="F26" s="30" t="s">
        <v>40</v>
      </c>
    </row>
    <row r="27" spans="1:6" s="11" customFormat="1" ht="15" x14ac:dyDescent="0.25">
      <c r="A27" s="12">
        <f t="shared" si="0"/>
        <v>25.700000000000006</v>
      </c>
      <c r="B27" s="13" t="s">
        <v>7</v>
      </c>
      <c r="C27" s="13" t="s">
        <v>10</v>
      </c>
      <c r="D27" s="42" t="s">
        <v>41</v>
      </c>
      <c r="E27" s="12">
        <v>2.2999999999999998</v>
      </c>
      <c r="F27" s="31" t="s">
        <v>42</v>
      </c>
    </row>
    <row r="28" spans="1:6" s="78" customFormat="1" ht="31.5" customHeight="1" x14ac:dyDescent="0.3">
      <c r="A28" s="12">
        <f t="shared" si="0"/>
        <v>28.000000000000007</v>
      </c>
      <c r="B28" s="13" t="s">
        <v>29</v>
      </c>
      <c r="C28" s="13" t="s">
        <v>10</v>
      </c>
      <c r="D28" s="47" t="s">
        <v>195</v>
      </c>
      <c r="E28" s="12">
        <v>2.1</v>
      </c>
      <c r="F28" s="77" t="s">
        <v>43</v>
      </c>
    </row>
    <row r="29" spans="1:6" s="11" customFormat="1" ht="31.2" x14ac:dyDescent="0.25">
      <c r="A29" s="63">
        <f t="shared" si="0"/>
        <v>30.100000000000009</v>
      </c>
      <c r="B29" s="13"/>
      <c r="C29" s="13"/>
      <c r="D29" s="105" t="s">
        <v>144</v>
      </c>
      <c r="E29" s="12"/>
      <c r="F29" s="30" t="s">
        <v>44</v>
      </c>
    </row>
    <row r="30" spans="1:6" s="11" customFormat="1" ht="15" x14ac:dyDescent="0.25">
      <c r="A30" s="12">
        <f>+A29</f>
        <v>30.100000000000009</v>
      </c>
      <c r="B30" s="13" t="s">
        <v>29</v>
      </c>
      <c r="C30" s="13" t="s">
        <v>10</v>
      </c>
      <c r="D30" s="42" t="s">
        <v>41</v>
      </c>
      <c r="E30" s="12">
        <v>2</v>
      </c>
      <c r="F30" s="32" t="s">
        <v>46</v>
      </c>
    </row>
    <row r="31" spans="1:6" s="11" customFormat="1" ht="15" x14ac:dyDescent="0.25">
      <c r="A31" s="12">
        <f t="shared" ref="A31:A40" si="1">+A30+E30</f>
        <v>32.100000000000009</v>
      </c>
      <c r="B31" s="13" t="s">
        <v>14</v>
      </c>
      <c r="C31" s="13" t="s">
        <v>45</v>
      </c>
      <c r="D31" s="43" t="s">
        <v>196</v>
      </c>
      <c r="E31" s="12">
        <v>0.6</v>
      </c>
      <c r="F31" s="32" t="s">
        <v>47</v>
      </c>
    </row>
    <row r="32" spans="1:6" s="11" customFormat="1" ht="15" customHeight="1" x14ac:dyDescent="0.25">
      <c r="A32" s="12">
        <f t="shared" si="1"/>
        <v>32.70000000000001</v>
      </c>
      <c r="B32" s="13" t="s">
        <v>14</v>
      </c>
      <c r="C32" s="13" t="s">
        <v>10</v>
      </c>
      <c r="D32" s="43" t="s">
        <v>197</v>
      </c>
      <c r="E32" s="12">
        <v>1.7</v>
      </c>
      <c r="F32" s="32" t="s">
        <v>49</v>
      </c>
    </row>
    <row r="33" spans="1:6" s="11" customFormat="1" ht="15" x14ac:dyDescent="0.25">
      <c r="A33" s="12">
        <f t="shared" si="1"/>
        <v>34.400000000000013</v>
      </c>
      <c r="B33" s="13" t="s">
        <v>7</v>
      </c>
      <c r="C33" s="13" t="s">
        <v>15</v>
      </c>
      <c r="D33" s="43" t="s">
        <v>48</v>
      </c>
      <c r="E33" s="12">
        <v>6</v>
      </c>
      <c r="F33" s="30" t="s">
        <v>50</v>
      </c>
    </row>
    <row r="34" spans="1:6" s="18" customFormat="1" ht="30" x14ac:dyDescent="0.25">
      <c r="A34" s="12">
        <f t="shared" si="1"/>
        <v>40.400000000000013</v>
      </c>
      <c r="B34" s="13" t="s">
        <v>14</v>
      </c>
      <c r="C34" s="13" t="s">
        <v>15</v>
      </c>
      <c r="D34" s="43" t="s">
        <v>198</v>
      </c>
      <c r="E34" s="12">
        <v>2.5</v>
      </c>
      <c r="F34" s="30" t="s">
        <v>52</v>
      </c>
    </row>
    <row r="35" spans="1:6" s="18" customFormat="1" ht="15" x14ac:dyDescent="0.25">
      <c r="A35" s="12">
        <f t="shared" si="1"/>
        <v>42.900000000000013</v>
      </c>
      <c r="B35" s="16" t="s">
        <v>14</v>
      </c>
      <c r="C35" s="16" t="s">
        <v>10</v>
      </c>
      <c r="D35" s="46" t="s">
        <v>51</v>
      </c>
      <c r="E35" s="17">
        <v>4.9000000000000004</v>
      </c>
      <c r="F35" s="30" t="s">
        <v>53</v>
      </c>
    </row>
    <row r="36" spans="1:6" s="18" customFormat="1" ht="15" x14ac:dyDescent="0.25">
      <c r="A36" s="12">
        <f t="shared" si="1"/>
        <v>47.800000000000011</v>
      </c>
      <c r="B36" s="16" t="s">
        <v>7</v>
      </c>
      <c r="C36" s="16" t="s">
        <v>15</v>
      </c>
      <c r="D36" s="46" t="s">
        <v>135</v>
      </c>
      <c r="E36" s="17">
        <v>2.2000000000000002</v>
      </c>
      <c r="F36" s="31" t="s">
        <v>55</v>
      </c>
    </row>
    <row r="37" spans="1:6" s="18" customFormat="1" ht="15" x14ac:dyDescent="0.25">
      <c r="A37" s="12">
        <f t="shared" si="1"/>
        <v>50.000000000000014</v>
      </c>
      <c r="B37" s="16" t="s">
        <v>14</v>
      </c>
      <c r="C37" s="16" t="s">
        <v>10</v>
      </c>
      <c r="D37" s="43" t="s">
        <v>54</v>
      </c>
      <c r="E37" s="17">
        <v>5.2</v>
      </c>
      <c r="F37" s="36" t="s">
        <v>56</v>
      </c>
    </row>
    <row r="38" spans="1:6" s="11" customFormat="1" ht="15" x14ac:dyDescent="0.25">
      <c r="A38" s="12">
        <f t="shared" si="1"/>
        <v>55.200000000000017</v>
      </c>
      <c r="B38" s="16" t="s">
        <v>7</v>
      </c>
      <c r="C38" s="16" t="s">
        <v>15</v>
      </c>
      <c r="D38" s="46" t="s">
        <v>136</v>
      </c>
      <c r="E38" s="17">
        <v>1.3</v>
      </c>
      <c r="F38" s="37" t="s">
        <v>58</v>
      </c>
    </row>
    <row r="39" spans="1:6" s="55" customFormat="1" ht="15" x14ac:dyDescent="0.25">
      <c r="A39" s="12">
        <f t="shared" si="1"/>
        <v>56.500000000000014</v>
      </c>
      <c r="B39" s="14" t="s">
        <v>14</v>
      </c>
      <c r="C39" s="14" t="s">
        <v>10</v>
      </c>
      <c r="D39" s="46" t="s">
        <v>57</v>
      </c>
      <c r="E39" s="15">
        <v>1.5</v>
      </c>
      <c r="F39" s="54"/>
    </row>
    <row r="40" spans="1:6" s="55" customFormat="1" ht="31.2" x14ac:dyDescent="0.25">
      <c r="A40" s="69">
        <f t="shared" si="1"/>
        <v>58.000000000000014</v>
      </c>
      <c r="B40" s="57"/>
      <c r="C40" s="57"/>
      <c r="D40" s="94" t="s">
        <v>183</v>
      </c>
      <c r="E40" s="58"/>
      <c r="F40" s="54"/>
    </row>
    <row r="41" spans="1:6" s="11" customFormat="1" ht="15" x14ac:dyDescent="0.25">
      <c r="A41" s="56">
        <f>+A40</f>
        <v>58.000000000000014</v>
      </c>
      <c r="B41" s="57" t="s">
        <v>29</v>
      </c>
      <c r="C41" s="57" t="s">
        <v>10</v>
      </c>
      <c r="D41" s="79" t="s">
        <v>57</v>
      </c>
      <c r="E41" s="58">
        <v>0.1</v>
      </c>
      <c r="F41" s="38" t="s">
        <v>60</v>
      </c>
    </row>
    <row r="42" spans="1:6" s="11" customFormat="1" ht="15" x14ac:dyDescent="0.25">
      <c r="A42" s="12">
        <f t="shared" ref="A42:A66" si="2">+A41+E41</f>
        <v>58.100000000000016</v>
      </c>
      <c r="B42" s="14" t="s">
        <v>14</v>
      </c>
      <c r="C42" s="14" t="s">
        <v>8</v>
      </c>
      <c r="D42" s="47" t="s">
        <v>59</v>
      </c>
      <c r="E42" s="15">
        <v>1.6</v>
      </c>
      <c r="F42" s="38" t="s">
        <v>61</v>
      </c>
    </row>
    <row r="43" spans="1:6" s="11" customFormat="1" ht="15" x14ac:dyDescent="0.25">
      <c r="A43" s="12">
        <f t="shared" si="2"/>
        <v>59.700000000000017</v>
      </c>
      <c r="B43" s="19" t="s">
        <v>7</v>
      </c>
      <c r="C43" s="19" t="s">
        <v>10</v>
      </c>
      <c r="D43" s="48" t="s">
        <v>199</v>
      </c>
      <c r="E43" s="12">
        <v>3.9</v>
      </c>
      <c r="F43" s="38"/>
    </row>
    <row r="44" spans="1:6" s="11" customFormat="1" ht="15" x14ac:dyDescent="0.25">
      <c r="A44" s="12">
        <f t="shared" si="2"/>
        <v>63.600000000000016</v>
      </c>
      <c r="B44" s="19" t="s">
        <v>62</v>
      </c>
      <c r="C44" s="19" t="s">
        <v>10</v>
      </c>
      <c r="D44" s="48" t="s">
        <v>200</v>
      </c>
      <c r="E44" s="12">
        <v>4.3</v>
      </c>
      <c r="F44" s="38" t="s">
        <v>63</v>
      </c>
    </row>
    <row r="45" spans="1:6" s="11" customFormat="1" ht="31.2" x14ac:dyDescent="0.25">
      <c r="A45" s="63">
        <f t="shared" si="2"/>
        <v>67.90000000000002</v>
      </c>
      <c r="B45" s="19" t="s">
        <v>14</v>
      </c>
      <c r="C45" s="19" t="s">
        <v>8</v>
      </c>
      <c r="D45" s="103" t="s">
        <v>185</v>
      </c>
      <c r="E45" s="12">
        <v>1.3</v>
      </c>
      <c r="F45" s="38" t="s">
        <v>65</v>
      </c>
    </row>
    <row r="46" spans="1:6" s="11" customFormat="1" ht="15" x14ac:dyDescent="0.25">
      <c r="A46" s="12">
        <f t="shared" si="2"/>
        <v>69.200000000000017</v>
      </c>
      <c r="B46" s="19" t="s">
        <v>7</v>
      </c>
      <c r="C46" s="19" t="s">
        <v>64</v>
      </c>
      <c r="D46" s="48" t="s">
        <v>147</v>
      </c>
      <c r="E46" s="12">
        <v>0.5</v>
      </c>
      <c r="F46" s="38" t="s">
        <v>66</v>
      </c>
    </row>
    <row r="47" spans="1:6" s="11" customFormat="1" ht="15" x14ac:dyDescent="0.25">
      <c r="A47" s="12">
        <f t="shared" si="2"/>
        <v>69.700000000000017</v>
      </c>
      <c r="B47" s="19" t="s">
        <v>7</v>
      </c>
      <c r="C47" s="19" t="s">
        <v>10</v>
      </c>
      <c r="D47" s="48" t="s">
        <v>201</v>
      </c>
      <c r="E47" s="12">
        <v>4.5999999999999996</v>
      </c>
      <c r="F47" s="38" t="s">
        <v>68</v>
      </c>
    </row>
    <row r="48" spans="1:6" s="11" customFormat="1" ht="15" x14ac:dyDescent="0.25">
      <c r="A48" s="12">
        <f t="shared" si="2"/>
        <v>74.300000000000011</v>
      </c>
      <c r="B48" s="19" t="s">
        <v>14</v>
      </c>
      <c r="C48" s="19" t="s">
        <v>8</v>
      </c>
      <c r="D48" s="48" t="s">
        <v>67</v>
      </c>
      <c r="E48" s="12">
        <v>3.1</v>
      </c>
      <c r="F48" s="38" t="s">
        <v>69</v>
      </c>
    </row>
    <row r="49" spans="1:6" s="11" customFormat="1" ht="30" x14ac:dyDescent="0.25">
      <c r="A49" s="12">
        <f t="shared" si="2"/>
        <v>77.400000000000006</v>
      </c>
      <c r="B49" s="19" t="s">
        <v>14</v>
      </c>
      <c r="C49" s="19" t="s">
        <v>8</v>
      </c>
      <c r="D49" s="48" t="s">
        <v>202</v>
      </c>
      <c r="E49" s="12">
        <v>1.7</v>
      </c>
      <c r="F49" s="38" t="s">
        <v>71</v>
      </c>
    </row>
    <row r="50" spans="1:6" s="11" customFormat="1" ht="15" x14ac:dyDescent="0.25">
      <c r="A50" s="12">
        <f t="shared" si="2"/>
        <v>79.100000000000009</v>
      </c>
      <c r="B50" s="19" t="s">
        <v>27</v>
      </c>
      <c r="C50" s="19" t="s">
        <v>10</v>
      </c>
      <c r="D50" s="48" t="s">
        <v>70</v>
      </c>
      <c r="E50" s="12">
        <v>1.1000000000000001</v>
      </c>
      <c r="F50" s="38" t="s">
        <v>72</v>
      </c>
    </row>
    <row r="51" spans="1:6" s="11" customFormat="1" ht="15" x14ac:dyDescent="0.25">
      <c r="A51" s="12">
        <f t="shared" si="2"/>
        <v>80.2</v>
      </c>
      <c r="B51" s="19" t="s">
        <v>14</v>
      </c>
      <c r="C51" s="19" t="s">
        <v>8</v>
      </c>
      <c r="D51" s="48" t="s">
        <v>137</v>
      </c>
      <c r="E51" s="12">
        <v>0.2</v>
      </c>
    </row>
    <row r="52" spans="1:6" s="11" customFormat="1" ht="15" x14ac:dyDescent="0.25">
      <c r="A52" s="12">
        <f t="shared" si="2"/>
        <v>80.400000000000006</v>
      </c>
      <c r="B52" s="19" t="s">
        <v>7</v>
      </c>
      <c r="C52" s="19" t="s">
        <v>10</v>
      </c>
      <c r="D52" s="48" t="s">
        <v>73</v>
      </c>
      <c r="E52" s="12">
        <v>0.2</v>
      </c>
      <c r="F52" s="50" t="s">
        <v>74</v>
      </c>
    </row>
    <row r="53" spans="1:6" s="11" customFormat="1" ht="15" x14ac:dyDescent="0.25">
      <c r="A53" s="12">
        <f t="shared" si="2"/>
        <v>80.600000000000009</v>
      </c>
      <c r="B53" s="19" t="s">
        <v>7</v>
      </c>
      <c r="C53" s="19" t="s">
        <v>10</v>
      </c>
      <c r="D53" s="48" t="s">
        <v>153</v>
      </c>
      <c r="E53" s="12">
        <v>14.6</v>
      </c>
      <c r="F53" s="51" t="s">
        <v>76</v>
      </c>
    </row>
    <row r="54" spans="1:6" s="11" customFormat="1" ht="15" x14ac:dyDescent="0.25">
      <c r="A54" s="12">
        <f t="shared" si="2"/>
        <v>95.2</v>
      </c>
      <c r="B54" s="19" t="s">
        <v>7</v>
      </c>
      <c r="C54" s="19" t="s">
        <v>15</v>
      </c>
      <c r="D54" s="48" t="s">
        <v>75</v>
      </c>
      <c r="E54" s="12">
        <v>0.5</v>
      </c>
      <c r="F54" s="51" t="s">
        <v>78</v>
      </c>
    </row>
    <row r="55" spans="1:6" s="66" customFormat="1" ht="15.6" x14ac:dyDescent="0.3">
      <c r="A55" s="12">
        <f t="shared" si="2"/>
        <v>95.7</v>
      </c>
      <c r="B55" s="19" t="s">
        <v>12</v>
      </c>
      <c r="C55" s="19" t="s">
        <v>17</v>
      </c>
      <c r="D55" s="48" t="s">
        <v>77</v>
      </c>
      <c r="E55" s="12">
        <v>3.4</v>
      </c>
      <c r="F55" s="81"/>
    </row>
    <row r="56" spans="1:6" s="85" customFormat="1" ht="31.2" x14ac:dyDescent="0.25">
      <c r="A56" s="63">
        <f t="shared" si="2"/>
        <v>99.100000000000009</v>
      </c>
      <c r="B56" s="80"/>
      <c r="C56" s="80"/>
      <c r="D56" s="59" t="s">
        <v>160</v>
      </c>
      <c r="E56" s="63"/>
      <c r="F56" s="84"/>
    </row>
    <row r="57" spans="1:6" s="11" customFormat="1" ht="15" x14ac:dyDescent="0.25">
      <c r="A57" s="56">
        <f t="shared" si="2"/>
        <v>99.100000000000009</v>
      </c>
      <c r="B57" s="82" t="s">
        <v>29</v>
      </c>
      <c r="C57" s="82" t="s">
        <v>64</v>
      </c>
      <c r="D57" s="83" t="s">
        <v>77</v>
      </c>
      <c r="E57" s="56">
        <v>1.8</v>
      </c>
      <c r="F57" s="51" t="s">
        <v>79</v>
      </c>
    </row>
    <row r="58" spans="1:6" s="11" customFormat="1" ht="15" x14ac:dyDescent="0.25">
      <c r="A58" s="56">
        <f t="shared" si="2"/>
        <v>100.9</v>
      </c>
      <c r="B58" s="19" t="s">
        <v>7</v>
      </c>
      <c r="C58" s="19" t="s">
        <v>10</v>
      </c>
      <c r="D58" s="48" t="s">
        <v>203</v>
      </c>
      <c r="E58" s="12">
        <v>14.8</v>
      </c>
      <c r="F58" s="51"/>
    </row>
    <row r="59" spans="1:6" s="11" customFormat="1" ht="15" x14ac:dyDescent="0.25">
      <c r="A59" s="60">
        <f t="shared" si="2"/>
        <v>115.7</v>
      </c>
      <c r="B59" s="19" t="s">
        <v>7</v>
      </c>
      <c r="C59" s="19" t="s">
        <v>15</v>
      </c>
      <c r="D59" s="48" t="s">
        <v>80</v>
      </c>
      <c r="E59" s="12">
        <v>1.2</v>
      </c>
      <c r="F59" s="51" t="s">
        <v>82</v>
      </c>
    </row>
    <row r="60" spans="1:6" s="55" customFormat="1" ht="15" x14ac:dyDescent="0.25">
      <c r="A60" s="12">
        <f t="shared" si="2"/>
        <v>116.9</v>
      </c>
      <c r="B60" s="19" t="s">
        <v>7</v>
      </c>
      <c r="C60" s="19" t="s">
        <v>81</v>
      </c>
      <c r="D60" s="48" t="s">
        <v>85</v>
      </c>
      <c r="E60" s="12">
        <v>1.2</v>
      </c>
      <c r="F60" s="86"/>
    </row>
    <row r="61" spans="1:6" s="55" customFormat="1" ht="15.6" x14ac:dyDescent="0.25">
      <c r="A61" s="63">
        <f t="shared" si="2"/>
        <v>118.10000000000001</v>
      </c>
      <c r="B61" s="82"/>
      <c r="C61" s="82"/>
      <c r="D61" s="59" t="s">
        <v>83</v>
      </c>
      <c r="E61" s="56"/>
      <c r="F61" s="86"/>
    </row>
    <row r="62" spans="1:6" s="55" customFormat="1" ht="15" x14ac:dyDescent="0.25">
      <c r="A62" s="12">
        <f t="shared" si="2"/>
        <v>118.10000000000001</v>
      </c>
      <c r="B62" s="82" t="s">
        <v>84</v>
      </c>
      <c r="C62" s="82" t="s">
        <v>10</v>
      </c>
      <c r="D62" s="83" t="s">
        <v>85</v>
      </c>
      <c r="E62" s="56">
        <v>1.6</v>
      </c>
      <c r="F62" s="86"/>
    </row>
    <row r="63" spans="1:6" s="55" customFormat="1" ht="15" x14ac:dyDescent="0.25">
      <c r="A63" s="12">
        <f t="shared" si="2"/>
        <v>119.7</v>
      </c>
      <c r="B63" s="82" t="s">
        <v>14</v>
      </c>
      <c r="C63" s="82" t="s">
        <v>8</v>
      </c>
      <c r="D63" s="83" t="s">
        <v>148</v>
      </c>
      <c r="E63" s="56">
        <v>0.7</v>
      </c>
      <c r="F63" s="86"/>
    </row>
    <row r="64" spans="1:6" s="55" customFormat="1" ht="15" x14ac:dyDescent="0.25">
      <c r="A64" s="12">
        <f t="shared" si="2"/>
        <v>120.4</v>
      </c>
      <c r="B64" s="82" t="s">
        <v>7</v>
      </c>
      <c r="C64" s="82" t="s">
        <v>10</v>
      </c>
      <c r="D64" s="83" t="s">
        <v>98</v>
      </c>
      <c r="E64" s="56">
        <v>6.3</v>
      </c>
      <c r="F64" s="86"/>
    </row>
    <row r="65" spans="1:6" s="11" customFormat="1" ht="45" customHeight="1" x14ac:dyDescent="0.25">
      <c r="A65" s="12">
        <f t="shared" si="2"/>
        <v>126.7</v>
      </c>
      <c r="B65" s="82"/>
      <c r="C65" s="82"/>
      <c r="D65" s="101" t="s">
        <v>186</v>
      </c>
      <c r="E65" s="56">
        <v>3.8</v>
      </c>
    </row>
    <row r="66" spans="1:6" s="11" customFormat="1" ht="15" x14ac:dyDescent="0.25">
      <c r="A66" s="12">
        <f t="shared" si="2"/>
        <v>130.5</v>
      </c>
      <c r="B66" s="82" t="s">
        <v>14</v>
      </c>
      <c r="C66" s="82" t="s">
        <v>8</v>
      </c>
      <c r="D66" s="83" t="s">
        <v>86</v>
      </c>
      <c r="E66" s="56">
        <v>1.5</v>
      </c>
    </row>
    <row r="67" spans="1:6" s="11" customFormat="1" ht="15" x14ac:dyDescent="0.25">
      <c r="A67" s="12">
        <f t="shared" ref="A67:A84" si="3">+A66+E66</f>
        <v>132</v>
      </c>
      <c r="B67" s="19" t="s">
        <v>7</v>
      </c>
      <c r="C67" s="19" t="s">
        <v>10</v>
      </c>
      <c r="D67" s="83" t="s">
        <v>87</v>
      </c>
      <c r="E67" s="12">
        <v>2.1</v>
      </c>
    </row>
    <row r="68" spans="1:6" s="11" customFormat="1" ht="15" x14ac:dyDescent="0.25">
      <c r="A68" s="12">
        <f t="shared" si="3"/>
        <v>134.1</v>
      </c>
      <c r="B68" s="19" t="s">
        <v>14</v>
      </c>
      <c r="C68" s="19" t="s">
        <v>88</v>
      </c>
      <c r="D68" s="48" t="s">
        <v>89</v>
      </c>
      <c r="E68" s="12">
        <v>2.4</v>
      </c>
    </row>
    <row r="69" spans="1:6" s="11" customFormat="1" ht="15" x14ac:dyDescent="0.25">
      <c r="A69" s="12">
        <f t="shared" si="3"/>
        <v>136.5</v>
      </c>
      <c r="B69" s="61" t="s">
        <v>14</v>
      </c>
      <c r="C69" s="62" t="s">
        <v>8</v>
      </c>
      <c r="D69" s="106" t="s">
        <v>96</v>
      </c>
      <c r="E69" s="10">
        <v>3.5</v>
      </c>
    </row>
    <row r="70" spans="1:6" s="11" customFormat="1" ht="30" x14ac:dyDescent="0.25">
      <c r="A70" s="12">
        <f t="shared" si="3"/>
        <v>140</v>
      </c>
      <c r="B70" s="61" t="s">
        <v>7</v>
      </c>
      <c r="C70" s="62" t="s">
        <v>10</v>
      </c>
      <c r="D70" s="106" t="s">
        <v>204</v>
      </c>
      <c r="E70" s="10">
        <v>0.6</v>
      </c>
    </row>
    <row r="71" spans="1:6" s="11" customFormat="1" ht="15" x14ac:dyDescent="0.25">
      <c r="A71" s="12">
        <f t="shared" si="3"/>
        <v>140.6</v>
      </c>
      <c r="B71" s="61" t="s">
        <v>7</v>
      </c>
      <c r="C71" s="62" t="s">
        <v>15</v>
      </c>
      <c r="D71" s="106" t="s">
        <v>90</v>
      </c>
      <c r="E71" s="10">
        <v>0.1</v>
      </c>
      <c r="F71" s="50" t="s">
        <v>91</v>
      </c>
    </row>
    <row r="72" spans="1:6" s="11" customFormat="1" ht="15" x14ac:dyDescent="0.25">
      <c r="A72" s="12">
        <f t="shared" si="3"/>
        <v>140.69999999999999</v>
      </c>
      <c r="B72" s="61" t="s">
        <v>14</v>
      </c>
      <c r="C72" s="62" t="s">
        <v>10</v>
      </c>
      <c r="D72" s="106" t="s">
        <v>205</v>
      </c>
      <c r="E72" s="10">
        <v>0.5</v>
      </c>
      <c r="F72" s="52" t="s">
        <v>92</v>
      </c>
    </row>
    <row r="73" spans="1:6" s="11" customFormat="1" ht="31.2" x14ac:dyDescent="0.25">
      <c r="A73" s="63">
        <f t="shared" si="3"/>
        <v>141.19999999999999</v>
      </c>
      <c r="B73" s="20"/>
      <c r="C73" s="21"/>
      <c r="D73" s="107" t="s">
        <v>161</v>
      </c>
      <c r="E73" s="22"/>
      <c r="F73" s="53" t="s">
        <v>93</v>
      </c>
    </row>
    <row r="74" spans="1:6" s="11" customFormat="1" ht="15" x14ac:dyDescent="0.25">
      <c r="A74" s="12">
        <f t="shared" si="3"/>
        <v>141.19999999999999</v>
      </c>
      <c r="B74" s="23" t="s">
        <v>84</v>
      </c>
      <c r="C74" s="23" t="s">
        <v>81</v>
      </c>
      <c r="D74" s="47" t="s">
        <v>149</v>
      </c>
      <c r="E74" s="15">
        <v>0.7</v>
      </c>
      <c r="F74" s="37" t="s">
        <v>95</v>
      </c>
    </row>
    <row r="75" spans="1:6" s="11" customFormat="1" ht="15" x14ac:dyDescent="0.25">
      <c r="A75" s="12">
        <f t="shared" si="3"/>
        <v>141.89999999999998</v>
      </c>
      <c r="B75" s="24" t="s">
        <v>14</v>
      </c>
      <c r="C75" s="24" t="s">
        <v>15</v>
      </c>
      <c r="D75" s="47" t="s">
        <v>150</v>
      </c>
      <c r="E75" s="15">
        <v>2.5</v>
      </c>
      <c r="F75" s="53" t="s">
        <v>97</v>
      </c>
    </row>
    <row r="76" spans="1:6" s="11" customFormat="1" ht="15" x14ac:dyDescent="0.25">
      <c r="A76" s="12">
        <f t="shared" si="3"/>
        <v>144.39999999999998</v>
      </c>
      <c r="B76" s="24" t="s">
        <v>7</v>
      </c>
      <c r="C76" s="24" t="s">
        <v>81</v>
      </c>
      <c r="D76" s="49" t="s">
        <v>94</v>
      </c>
      <c r="E76" s="25">
        <v>0.4</v>
      </c>
      <c r="F76" s="53"/>
    </row>
    <row r="77" spans="1:6" s="11" customFormat="1" ht="15" x14ac:dyDescent="0.25">
      <c r="A77" s="12">
        <f t="shared" si="3"/>
        <v>144.79999999999998</v>
      </c>
      <c r="B77" s="14" t="s">
        <v>14</v>
      </c>
      <c r="C77" s="14" t="s">
        <v>15</v>
      </c>
      <c r="D77" s="47" t="s">
        <v>151</v>
      </c>
      <c r="E77" s="15">
        <v>3.8</v>
      </c>
      <c r="F77" s="39"/>
    </row>
    <row r="78" spans="1:6" s="11" customFormat="1" ht="15" x14ac:dyDescent="0.25">
      <c r="A78" s="12">
        <f t="shared" si="3"/>
        <v>148.6</v>
      </c>
      <c r="B78" s="14" t="s">
        <v>14</v>
      </c>
      <c r="C78" s="14" t="s">
        <v>10</v>
      </c>
      <c r="D78" s="47" t="s">
        <v>98</v>
      </c>
      <c r="E78" s="15">
        <v>1.5</v>
      </c>
      <c r="F78" s="39"/>
    </row>
    <row r="79" spans="1:6" s="11" customFormat="1" ht="15" x14ac:dyDescent="0.25">
      <c r="A79" s="12">
        <f t="shared" si="3"/>
        <v>150.1</v>
      </c>
      <c r="B79" s="14" t="s">
        <v>12</v>
      </c>
      <c r="C79" s="14" t="s">
        <v>10</v>
      </c>
      <c r="D79" s="47" t="s">
        <v>99</v>
      </c>
      <c r="E79" s="15">
        <v>30.1</v>
      </c>
      <c r="F79" s="39"/>
    </row>
    <row r="80" spans="1:6" s="85" customFormat="1" ht="15" x14ac:dyDescent="0.25">
      <c r="A80" s="12">
        <f t="shared" si="3"/>
        <v>180.2</v>
      </c>
      <c r="B80" s="14" t="s">
        <v>12</v>
      </c>
      <c r="C80" s="14" t="s">
        <v>8</v>
      </c>
      <c r="D80" s="47" t="s">
        <v>100</v>
      </c>
      <c r="E80" s="15">
        <v>0.1</v>
      </c>
      <c r="F80" s="92"/>
    </row>
    <row r="81" spans="1:6" s="85" customFormat="1" ht="15" x14ac:dyDescent="0.25">
      <c r="A81" s="12">
        <f t="shared" si="3"/>
        <v>180.29999999999998</v>
      </c>
      <c r="B81" s="14" t="s">
        <v>14</v>
      </c>
      <c r="C81" s="14" t="s">
        <v>15</v>
      </c>
      <c r="D81" s="47" t="s">
        <v>101</v>
      </c>
      <c r="E81" s="15">
        <v>2.6</v>
      </c>
      <c r="F81" s="92"/>
    </row>
    <row r="82" spans="1:6" s="90" customFormat="1" ht="15.6" x14ac:dyDescent="0.3">
      <c r="A82" s="56">
        <f t="shared" si="3"/>
        <v>182.89999999999998</v>
      </c>
      <c r="B82" s="57" t="s">
        <v>102</v>
      </c>
      <c r="C82" s="57" t="s">
        <v>10</v>
      </c>
      <c r="D82" s="91" t="s">
        <v>206</v>
      </c>
      <c r="E82" s="58">
        <v>0.8</v>
      </c>
      <c r="F82" s="89"/>
    </row>
    <row r="83" spans="1:6" s="85" customFormat="1" ht="15" x14ac:dyDescent="0.25">
      <c r="A83" s="56">
        <f t="shared" si="3"/>
        <v>183.7</v>
      </c>
      <c r="B83" s="57" t="s">
        <v>7</v>
      </c>
      <c r="C83" s="57" t="s">
        <v>15</v>
      </c>
      <c r="D83" s="91" t="s">
        <v>104</v>
      </c>
      <c r="E83" s="58">
        <v>0.8</v>
      </c>
      <c r="F83" s="92"/>
    </row>
    <row r="84" spans="1:6" s="11" customFormat="1" ht="15.6" x14ac:dyDescent="0.3">
      <c r="A84" s="69">
        <f t="shared" si="3"/>
        <v>184.5</v>
      </c>
      <c r="B84" s="87"/>
      <c r="C84" s="87"/>
      <c r="D84" s="108" t="s">
        <v>162</v>
      </c>
      <c r="E84" s="88"/>
      <c r="F84" s="39"/>
    </row>
    <row r="85" spans="1:6" s="11" customFormat="1" ht="15" x14ac:dyDescent="0.25">
      <c r="A85" s="56">
        <f>+A84</f>
        <v>184.5</v>
      </c>
      <c r="B85" s="57" t="s">
        <v>7</v>
      </c>
      <c r="C85" s="57" t="s">
        <v>81</v>
      </c>
      <c r="D85" s="91" t="s">
        <v>105</v>
      </c>
      <c r="E85" s="58">
        <v>1</v>
      </c>
      <c r="F85" s="39"/>
    </row>
    <row r="86" spans="1:6" s="11" customFormat="1" ht="15" x14ac:dyDescent="0.25">
      <c r="A86" s="12">
        <f t="shared" ref="A86:A116" si="4">+A85+E85</f>
        <v>185.5</v>
      </c>
      <c r="B86" s="14" t="s">
        <v>29</v>
      </c>
      <c r="C86" s="14" t="s">
        <v>81</v>
      </c>
      <c r="D86" s="47" t="s">
        <v>207</v>
      </c>
      <c r="E86" s="15">
        <v>0.5</v>
      </c>
      <c r="F86" s="39"/>
    </row>
    <row r="87" spans="1:6" s="11" customFormat="1" ht="15" x14ac:dyDescent="0.25">
      <c r="A87" s="12">
        <f t="shared" si="4"/>
        <v>186</v>
      </c>
      <c r="B87" s="14" t="s">
        <v>29</v>
      </c>
      <c r="C87" s="14" t="s">
        <v>81</v>
      </c>
      <c r="D87" s="47" t="s">
        <v>106</v>
      </c>
      <c r="E87" s="15">
        <v>31.6</v>
      </c>
      <c r="F87" s="39"/>
    </row>
    <row r="88" spans="1:6" s="11" customFormat="1" ht="15" x14ac:dyDescent="0.25">
      <c r="A88" s="12">
        <f t="shared" si="4"/>
        <v>217.6</v>
      </c>
      <c r="B88" s="14" t="s">
        <v>27</v>
      </c>
      <c r="C88" s="14" t="s">
        <v>81</v>
      </c>
      <c r="D88" s="47" t="s">
        <v>107</v>
      </c>
      <c r="E88" s="15">
        <v>0.4</v>
      </c>
      <c r="F88" s="39"/>
    </row>
    <row r="89" spans="1:6" s="11" customFormat="1" ht="15" x14ac:dyDescent="0.25">
      <c r="A89" s="12">
        <f t="shared" si="4"/>
        <v>218</v>
      </c>
      <c r="B89" s="14" t="s">
        <v>7</v>
      </c>
      <c r="C89" s="14" t="s">
        <v>8</v>
      </c>
      <c r="D89" s="47" t="s">
        <v>108</v>
      </c>
      <c r="E89" s="15">
        <v>0.1</v>
      </c>
      <c r="F89" s="39"/>
    </row>
    <row r="90" spans="1:6" s="11" customFormat="1" ht="15" x14ac:dyDescent="0.25">
      <c r="A90" s="12">
        <f t="shared" si="4"/>
        <v>218.1</v>
      </c>
      <c r="B90" s="14" t="s">
        <v>14</v>
      </c>
      <c r="C90" s="14" t="s">
        <v>81</v>
      </c>
      <c r="D90" s="47" t="s">
        <v>154</v>
      </c>
      <c r="E90" s="15">
        <v>0.8</v>
      </c>
      <c r="F90" s="39"/>
    </row>
    <row r="91" spans="1:6" s="11" customFormat="1" ht="15" x14ac:dyDescent="0.25">
      <c r="A91" s="12">
        <f t="shared" si="4"/>
        <v>218.9</v>
      </c>
      <c r="B91" s="14" t="s">
        <v>14</v>
      </c>
      <c r="C91" s="14" t="s">
        <v>81</v>
      </c>
      <c r="D91" s="47" t="s">
        <v>113</v>
      </c>
      <c r="E91" s="15">
        <v>2.2000000000000002</v>
      </c>
      <c r="F91" s="39"/>
    </row>
    <row r="92" spans="1:6" s="11" customFormat="1" ht="30" x14ac:dyDescent="0.25">
      <c r="A92" s="12">
        <f t="shared" si="4"/>
        <v>221.1</v>
      </c>
      <c r="B92" s="13" t="s">
        <v>7</v>
      </c>
      <c r="C92" s="13" t="s">
        <v>8</v>
      </c>
      <c r="D92" s="47" t="s">
        <v>208</v>
      </c>
      <c r="E92" s="12">
        <v>1.9</v>
      </c>
      <c r="F92" s="39"/>
    </row>
    <row r="93" spans="1:6" s="66" customFormat="1" ht="15.6" x14ac:dyDescent="0.3">
      <c r="A93" s="12">
        <f t="shared" si="4"/>
        <v>223</v>
      </c>
      <c r="B93" s="14" t="s">
        <v>27</v>
      </c>
      <c r="C93" s="14" t="s">
        <v>109</v>
      </c>
      <c r="D93" s="47" t="s">
        <v>156</v>
      </c>
      <c r="E93" s="15">
        <v>9.5</v>
      </c>
      <c r="F93" s="65"/>
    </row>
    <row r="94" spans="1:6" s="11" customFormat="1" ht="15" x14ac:dyDescent="0.25">
      <c r="A94" s="12">
        <f t="shared" si="4"/>
        <v>232.5</v>
      </c>
      <c r="B94" s="26" t="s">
        <v>7</v>
      </c>
      <c r="C94" s="27" t="s">
        <v>8</v>
      </c>
      <c r="D94" s="47" t="s">
        <v>110</v>
      </c>
      <c r="E94" s="15">
        <v>1.3</v>
      </c>
      <c r="F94" s="39"/>
    </row>
    <row r="95" spans="1:6" s="11" customFormat="1" ht="31.2" x14ac:dyDescent="0.3">
      <c r="A95" s="63">
        <f t="shared" si="4"/>
        <v>233.8</v>
      </c>
      <c r="B95" s="67"/>
      <c r="C95" s="68"/>
      <c r="D95" s="108" t="s">
        <v>157</v>
      </c>
      <c r="E95" s="64"/>
      <c r="F95" s="39"/>
    </row>
    <row r="96" spans="1:6" s="11" customFormat="1" ht="15" x14ac:dyDescent="0.25">
      <c r="A96" s="12">
        <f t="shared" si="4"/>
        <v>233.8</v>
      </c>
      <c r="B96" s="26" t="s">
        <v>14</v>
      </c>
      <c r="C96" s="27" t="s">
        <v>81</v>
      </c>
      <c r="D96" s="47" t="s">
        <v>111</v>
      </c>
      <c r="E96" s="15">
        <v>1.7</v>
      </c>
      <c r="F96" s="39"/>
    </row>
    <row r="97" spans="1:6" s="11" customFormat="1" ht="45" customHeight="1" x14ac:dyDescent="0.25">
      <c r="A97" s="12">
        <f t="shared" si="4"/>
        <v>235.5</v>
      </c>
      <c r="B97" s="26" t="s">
        <v>14</v>
      </c>
      <c r="C97" s="27" t="s">
        <v>103</v>
      </c>
      <c r="D97" s="47" t="s">
        <v>158</v>
      </c>
      <c r="E97" s="15">
        <v>3.2</v>
      </c>
      <c r="F97" s="39"/>
    </row>
    <row r="98" spans="1:6" s="11" customFormat="1" ht="62.4" x14ac:dyDescent="0.3">
      <c r="A98" s="12">
        <f t="shared" si="4"/>
        <v>238.7</v>
      </c>
      <c r="B98" s="70" t="s">
        <v>14</v>
      </c>
      <c r="C98" s="71" t="s">
        <v>15</v>
      </c>
      <c r="D98" s="109" t="s">
        <v>209</v>
      </c>
      <c r="E98" s="12">
        <v>0.3</v>
      </c>
      <c r="F98" s="39"/>
    </row>
    <row r="99" spans="1:6" s="11" customFormat="1" ht="15" x14ac:dyDescent="0.25">
      <c r="A99" s="12">
        <f t="shared" si="4"/>
        <v>239</v>
      </c>
      <c r="B99" s="26" t="s">
        <v>29</v>
      </c>
      <c r="C99" s="27" t="s">
        <v>15</v>
      </c>
      <c r="D99" s="47" t="s">
        <v>112</v>
      </c>
      <c r="E99" s="15">
        <v>0.9</v>
      </c>
      <c r="F99" s="39"/>
    </row>
    <row r="100" spans="1:6" s="11" customFormat="1" ht="15" x14ac:dyDescent="0.25">
      <c r="A100" s="12">
        <f t="shared" si="4"/>
        <v>239.9</v>
      </c>
      <c r="B100" s="26" t="s">
        <v>7</v>
      </c>
      <c r="C100" s="27" t="s">
        <v>81</v>
      </c>
      <c r="D100" s="47" t="s">
        <v>113</v>
      </c>
      <c r="E100" s="15">
        <v>0.7</v>
      </c>
      <c r="F100" s="39"/>
    </row>
    <row r="101" spans="1:6" s="11" customFormat="1" ht="15" x14ac:dyDescent="0.25">
      <c r="A101" s="12">
        <f t="shared" si="4"/>
        <v>240.6</v>
      </c>
      <c r="B101" s="26" t="s">
        <v>14</v>
      </c>
      <c r="C101" s="27" t="s">
        <v>15</v>
      </c>
      <c r="D101" s="47" t="s">
        <v>159</v>
      </c>
      <c r="E101" s="15">
        <v>3.6</v>
      </c>
      <c r="F101" s="39"/>
    </row>
    <row r="102" spans="1:6" s="11" customFormat="1" ht="15" x14ac:dyDescent="0.25">
      <c r="A102" s="12">
        <f t="shared" si="4"/>
        <v>244.2</v>
      </c>
      <c r="B102" s="26" t="s">
        <v>14</v>
      </c>
      <c r="C102" s="27" t="s">
        <v>15</v>
      </c>
      <c r="D102" s="47" t="s">
        <v>210</v>
      </c>
      <c r="E102" s="15">
        <v>6.5</v>
      </c>
      <c r="F102" s="39"/>
    </row>
    <row r="103" spans="1:6" s="11" customFormat="1" ht="15" x14ac:dyDescent="0.25">
      <c r="A103" s="12">
        <f t="shared" si="4"/>
        <v>250.7</v>
      </c>
      <c r="B103" s="26" t="s">
        <v>7</v>
      </c>
      <c r="C103" s="27" t="s">
        <v>81</v>
      </c>
      <c r="D103" s="47" t="s">
        <v>155</v>
      </c>
      <c r="E103" s="15">
        <v>0.6</v>
      </c>
      <c r="F103" s="39"/>
    </row>
    <row r="104" spans="1:6" s="11" customFormat="1" ht="15" x14ac:dyDescent="0.25">
      <c r="A104" s="12">
        <f t="shared" si="4"/>
        <v>251.29999999999998</v>
      </c>
      <c r="B104" s="26" t="s">
        <v>14</v>
      </c>
      <c r="C104" s="27" t="s">
        <v>103</v>
      </c>
      <c r="D104" s="47" t="s">
        <v>114</v>
      </c>
      <c r="E104" s="15">
        <v>1.1000000000000001</v>
      </c>
      <c r="F104" s="39"/>
    </row>
    <row r="105" spans="1:6" s="55" customFormat="1" ht="15" x14ac:dyDescent="0.25">
      <c r="A105" s="12">
        <f t="shared" si="4"/>
        <v>252.39999999999998</v>
      </c>
      <c r="B105" s="26" t="s">
        <v>14</v>
      </c>
      <c r="C105" s="27" t="s">
        <v>15</v>
      </c>
      <c r="D105" s="47" t="s">
        <v>115</v>
      </c>
      <c r="E105" s="15">
        <v>1</v>
      </c>
      <c r="F105" s="72"/>
    </row>
    <row r="106" spans="1:6" s="11" customFormat="1" ht="30" x14ac:dyDescent="0.25">
      <c r="A106" s="12">
        <f t="shared" si="4"/>
        <v>253.39999999999998</v>
      </c>
      <c r="B106" s="70" t="s">
        <v>14</v>
      </c>
      <c r="C106" s="71" t="s">
        <v>10</v>
      </c>
      <c r="D106" s="47" t="s">
        <v>116</v>
      </c>
      <c r="E106" s="12">
        <v>20.3</v>
      </c>
      <c r="F106" s="39"/>
    </row>
    <row r="107" spans="1:6" s="11" customFormat="1" ht="31.2" x14ac:dyDescent="0.3">
      <c r="A107" s="69">
        <f t="shared" si="4"/>
        <v>273.7</v>
      </c>
      <c r="B107" s="74"/>
      <c r="C107" s="73"/>
      <c r="D107" s="108" t="s">
        <v>211</v>
      </c>
      <c r="E107" s="58"/>
      <c r="F107" s="39"/>
    </row>
    <row r="108" spans="1:6" s="11" customFormat="1" ht="15" x14ac:dyDescent="0.25">
      <c r="A108" s="12">
        <f t="shared" si="4"/>
        <v>273.7</v>
      </c>
      <c r="B108" s="26" t="s">
        <v>84</v>
      </c>
      <c r="C108" s="27" t="s">
        <v>81</v>
      </c>
      <c r="D108" s="47" t="s">
        <v>117</v>
      </c>
      <c r="E108" s="15">
        <v>20.3</v>
      </c>
      <c r="F108" s="39"/>
    </row>
    <row r="109" spans="1:6" s="11" customFormat="1" ht="30" x14ac:dyDescent="0.25">
      <c r="A109" s="12">
        <f t="shared" si="4"/>
        <v>294</v>
      </c>
      <c r="B109" s="70" t="s">
        <v>14</v>
      </c>
      <c r="C109" s="71" t="s">
        <v>81</v>
      </c>
      <c r="D109" s="47" t="s">
        <v>163</v>
      </c>
      <c r="E109" s="12">
        <v>9.1999999999999993</v>
      </c>
      <c r="F109" s="39"/>
    </row>
    <row r="110" spans="1:6" s="11" customFormat="1" ht="15" x14ac:dyDescent="0.25">
      <c r="A110" s="12">
        <f t="shared" si="4"/>
        <v>303.2</v>
      </c>
      <c r="B110" s="26" t="s">
        <v>14</v>
      </c>
      <c r="C110" s="27" t="s">
        <v>103</v>
      </c>
      <c r="D110" s="47" t="s">
        <v>212</v>
      </c>
      <c r="E110" s="15">
        <v>10.9</v>
      </c>
      <c r="F110" s="39"/>
    </row>
    <row r="111" spans="1:6" s="11" customFormat="1" ht="15" x14ac:dyDescent="0.25">
      <c r="A111" s="12">
        <f t="shared" si="4"/>
        <v>314.09999999999997</v>
      </c>
      <c r="B111" s="26" t="s">
        <v>14</v>
      </c>
      <c r="C111" s="27" t="s">
        <v>15</v>
      </c>
      <c r="D111" s="47" t="s">
        <v>118</v>
      </c>
      <c r="E111" s="15">
        <v>1.7</v>
      </c>
      <c r="F111" s="39"/>
    </row>
    <row r="112" spans="1:6" s="11" customFormat="1" ht="15" x14ac:dyDescent="0.25">
      <c r="A112" s="12">
        <f t="shared" si="4"/>
        <v>315.79999999999995</v>
      </c>
      <c r="B112" s="70" t="s">
        <v>7</v>
      </c>
      <c r="C112" s="71" t="s">
        <v>119</v>
      </c>
      <c r="D112" s="47" t="s">
        <v>213</v>
      </c>
      <c r="E112" s="12">
        <v>2.5</v>
      </c>
      <c r="F112" s="39"/>
    </row>
    <row r="113" spans="1:6" s="11" customFormat="1" ht="15" x14ac:dyDescent="0.25">
      <c r="A113" s="12">
        <f t="shared" si="4"/>
        <v>318.29999999999995</v>
      </c>
      <c r="B113" s="26" t="s">
        <v>102</v>
      </c>
      <c r="C113" s="27" t="s">
        <v>15</v>
      </c>
      <c r="D113" s="47" t="s">
        <v>214</v>
      </c>
      <c r="E113" s="15">
        <v>0.8</v>
      </c>
      <c r="F113" s="39"/>
    </row>
    <row r="114" spans="1:6" s="11" customFormat="1" ht="15" x14ac:dyDescent="0.25">
      <c r="A114" s="12">
        <f t="shared" si="4"/>
        <v>319.09999999999997</v>
      </c>
      <c r="B114" s="26" t="s">
        <v>7</v>
      </c>
      <c r="C114" s="27" t="s">
        <v>81</v>
      </c>
      <c r="D114" s="47" t="s">
        <v>120</v>
      </c>
      <c r="E114" s="15">
        <v>0.8</v>
      </c>
      <c r="F114" s="39"/>
    </row>
    <row r="115" spans="1:6" s="11" customFormat="1" ht="15" x14ac:dyDescent="0.25">
      <c r="A115" s="12">
        <f t="shared" si="4"/>
        <v>319.89999999999998</v>
      </c>
      <c r="B115" s="26" t="s">
        <v>14</v>
      </c>
      <c r="C115" s="27" t="s">
        <v>103</v>
      </c>
      <c r="D115" s="47" t="s">
        <v>164</v>
      </c>
      <c r="E115" s="15">
        <v>4.5999999999999996</v>
      </c>
      <c r="F115" s="39"/>
    </row>
    <row r="116" spans="1:6" s="11" customFormat="1" ht="15.6" x14ac:dyDescent="0.3">
      <c r="A116" s="63">
        <f t="shared" si="4"/>
        <v>324.5</v>
      </c>
      <c r="B116" s="26"/>
      <c r="C116" s="27"/>
      <c r="D116" s="108" t="s">
        <v>165</v>
      </c>
      <c r="E116" s="15"/>
      <c r="F116" s="39"/>
    </row>
    <row r="117" spans="1:6" s="11" customFormat="1" ht="15" x14ac:dyDescent="0.25">
      <c r="A117" s="12">
        <f>+A115+E115</f>
        <v>324.5</v>
      </c>
      <c r="B117" s="26" t="s">
        <v>7</v>
      </c>
      <c r="C117" s="27" t="s">
        <v>8</v>
      </c>
      <c r="D117" s="47" t="s">
        <v>121</v>
      </c>
      <c r="E117" s="15">
        <v>0.2</v>
      </c>
      <c r="F117" s="39"/>
    </row>
    <row r="118" spans="1:6" s="11" customFormat="1" ht="15" x14ac:dyDescent="0.25">
      <c r="A118" s="12">
        <f t="shared" ref="A118:A144" si="5">+A117+E117</f>
        <v>324.7</v>
      </c>
      <c r="B118" s="26" t="s">
        <v>14</v>
      </c>
      <c r="C118" s="27" t="s">
        <v>122</v>
      </c>
      <c r="D118" s="47" t="s">
        <v>166</v>
      </c>
      <c r="E118" s="15">
        <v>1</v>
      </c>
      <c r="F118" s="39"/>
    </row>
    <row r="119" spans="1:6" s="11" customFormat="1" ht="15" x14ac:dyDescent="0.25">
      <c r="A119" s="12">
        <f t="shared" si="5"/>
        <v>325.7</v>
      </c>
      <c r="B119" s="26" t="s">
        <v>14</v>
      </c>
      <c r="C119" s="27" t="s">
        <v>81</v>
      </c>
      <c r="D119" s="47" t="s">
        <v>123</v>
      </c>
      <c r="E119" s="15">
        <v>1.6</v>
      </c>
      <c r="F119" s="39"/>
    </row>
    <row r="120" spans="1:6" s="11" customFormat="1" ht="15" x14ac:dyDescent="0.25">
      <c r="A120" s="12">
        <f t="shared" si="5"/>
        <v>327.3</v>
      </c>
      <c r="B120" s="26" t="s">
        <v>7</v>
      </c>
      <c r="C120" s="27" t="s">
        <v>8</v>
      </c>
      <c r="D120" s="47" t="s">
        <v>87</v>
      </c>
      <c r="E120" s="15">
        <v>0.8</v>
      </c>
      <c r="F120" s="39"/>
    </row>
    <row r="121" spans="1:6" s="11" customFormat="1" ht="15" x14ac:dyDescent="0.25">
      <c r="A121" s="12">
        <f t="shared" si="5"/>
        <v>328.1</v>
      </c>
      <c r="B121" s="26" t="s">
        <v>14</v>
      </c>
      <c r="C121" s="27" t="s">
        <v>81</v>
      </c>
      <c r="D121" s="47" t="s">
        <v>120</v>
      </c>
      <c r="E121" s="15">
        <v>4.8</v>
      </c>
      <c r="F121" s="39"/>
    </row>
    <row r="122" spans="1:6" s="11" customFormat="1" ht="15" x14ac:dyDescent="0.25">
      <c r="A122" s="12">
        <f t="shared" si="5"/>
        <v>332.90000000000003</v>
      </c>
      <c r="B122" s="26" t="s">
        <v>14</v>
      </c>
      <c r="C122" s="27" t="s">
        <v>103</v>
      </c>
      <c r="D122" s="47" t="s">
        <v>167</v>
      </c>
      <c r="E122" s="15">
        <v>10.8</v>
      </c>
      <c r="F122" s="39"/>
    </row>
    <row r="123" spans="1:6" s="11" customFormat="1" ht="45" x14ac:dyDescent="0.25">
      <c r="A123" s="12">
        <f t="shared" si="5"/>
        <v>343.70000000000005</v>
      </c>
      <c r="B123" s="70" t="s">
        <v>124</v>
      </c>
      <c r="C123" s="71" t="s">
        <v>81</v>
      </c>
      <c r="D123" s="47" t="s">
        <v>168</v>
      </c>
      <c r="E123" s="12">
        <v>0.3</v>
      </c>
      <c r="F123" s="39"/>
    </row>
    <row r="124" spans="1:6" s="11" customFormat="1" ht="15" x14ac:dyDescent="0.25">
      <c r="A124" s="12">
        <f t="shared" si="5"/>
        <v>344.00000000000006</v>
      </c>
      <c r="B124" s="26" t="s">
        <v>29</v>
      </c>
      <c r="C124" s="27" t="s">
        <v>81</v>
      </c>
      <c r="D124" s="47" t="s">
        <v>169</v>
      </c>
      <c r="E124" s="15">
        <v>10.1</v>
      </c>
      <c r="F124" s="39"/>
    </row>
    <row r="125" spans="1:6" s="11" customFormat="1" ht="15" x14ac:dyDescent="0.25">
      <c r="A125" s="12">
        <f t="shared" si="5"/>
        <v>354.10000000000008</v>
      </c>
      <c r="B125" s="26" t="s">
        <v>7</v>
      </c>
      <c r="C125" s="27" t="s">
        <v>8</v>
      </c>
      <c r="D125" s="47" t="s">
        <v>138</v>
      </c>
      <c r="E125" s="15">
        <v>13.9</v>
      </c>
      <c r="F125" s="39"/>
    </row>
    <row r="126" spans="1:6" s="11" customFormat="1" ht="15" x14ac:dyDescent="0.25">
      <c r="A126" s="12">
        <f t="shared" si="5"/>
        <v>368.00000000000006</v>
      </c>
      <c r="B126" s="26" t="s">
        <v>7</v>
      </c>
      <c r="C126" s="27" t="s">
        <v>8</v>
      </c>
      <c r="D126" s="47" t="s">
        <v>125</v>
      </c>
      <c r="E126" s="15">
        <v>3.5</v>
      </c>
      <c r="F126" s="39"/>
    </row>
    <row r="127" spans="1:6" s="11" customFormat="1" ht="15" x14ac:dyDescent="0.25">
      <c r="A127" s="12">
        <f t="shared" si="5"/>
        <v>371.50000000000006</v>
      </c>
      <c r="B127" s="26" t="s">
        <v>14</v>
      </c>
      <c r="C127" s="27" t="s">
        <v>81</v>
      </c>
      <c r="D127" s="47" t="s">
        <v>126</v>
      </c>
      <c r="E127" s="15">
        <v>2.2999999999999998</v>
      </c>
      <c r="F127" s="39"/>
    </row>
    <row r="128" spans="1:6" s="11" customFormat="1" ht="15" x14ac:dyDescent="0.25">
      <c r="A128" s="12">
        <f t="shared" si="5"/>
        <v>373.80000000000007</v>
      </c>
      <c r="B128" s="26" t="s">
        <v>7</v>
      </c>
      <c r="C128" s="27" t="s">
        <v>8</v>
      </c>
      <c r="D128" s="47" t="s">
        <v>138</v>
      </c>
      <c r="E128" s="15">
        <v>2.2000000000000002</v>
      </c>
      <c r="F128" s="39"/>
    </row>
    <row r="129" spans="1:6" s="11" customFormat="1" ht="15" x14ac:dyDescent="0.25">
      <c r="A129" s="12">
        <f t="shared" si="5"/>
        <v>376.00000000000006</v>
      </c>
      <c r="B129" s="26" t="s">
        <v>14</v>
      </c>
      <c r="C129" s="27" t="s">
        <v>81</v>
      </c>
      <c r="D129" s="47" t="s">
        <v>127</v>
      </c>
      <c r="E129" s="15">
        <v>3.6</v>
      </c>
      <c r="F129" s="39"/>
    </row>
    <row r="130" spans="1:6" s="11" customFormat="1" ht="15" customHeight="1" x14ac:dyDescent="0.25">
      <c r="A130" s="12">
        <f t="shared" si="5"/>
        <v>379.60000000000008</v>
      </c>
      <c r="B130" s="70" t="s">
        <v>7</v>
      </c>
      <c r="C130" s="71" t="s">
        <v>81</v>
      </c>
      <c r="D130" s="43" t="s">
        <v>170</v>
      </c>
      <c r="E130" s="12">
        <v>0.7</v>
      </c>
      <c r="F130" s="39"/>
    </row>
    <row r="131" spans="1:6" s="11" customFormat="1" ht="30" customHeight="1" x14ac:dyDescent="0.25">
      <c r="A131" s="12">
        <f t="shared" si="5"/>
        <v>380.30000000000007</v>
      </c>
      <c r="B131" s="13" t="s">
        <v>12</v>
      </c>
      <c r="C131" s="13" t="s">
        <v>81</v>
      </c>
      <c r="D131" s="43" t="s">
        <v>184</v>
      </c>
      <c r="E131" s="12">
        <v>0.2</v>
      </c>
      <c r="F131" s="39"/>
    </row>
    <row r="132" spans="1:6" s="11" customFormat="1" ht="15" x14ac:dyDescent="0.25">
      <c r="A132" s="12">
        <f t="shared" si="5"/>
        <v>380.50000000000006</v>
      </c>
      <c r="B132" s="13" t="s">
        <v>29</v>
      </c>
      <c r="C132" s="13" t="s">
        <v>81</v>
      </c>
      <c r="D132" s="43" t="s">
        <v>187</v>
      </c>
      <c r="E132" s="12">
        <v>4.2</v>
      </c>
      <c r="F132" s="39"/>
    </row>
    <row r="133" spans="1:6" s="11" customFormat="1" ht="30" customHeight="1" x14ac:dyDescent="0.25">
      <c r="A133" s="12">
        <f t="shared" si="5"/>
        <v>384.70000000000005</v>
      </c>
      <c r="B133" s="70" t="s">
        <v>29</v>
      </c>
      <c r="C133" s="71" t="s">
        <v>109</v>
      </c>
      <c r="D133" s="43" t="s">
        <v>215</v>
      </c>
      <c r="E133" s="12">
        <v>2</v>
      </c>
      <c r="F133" s="39"/>
    </row>
    <row r="134" spans="1:6" s="11" customFormat="1" ht="30" x14ac:dyDescent="0.25">
      <c r="A134" s="12">
        <f t="shared" si="5"/>
        <v>386.70000000000005</v>
      </c>
      <c r="B134" s="76" t="s">
        <v>128</v>
      </c>
      <c r="C134" s="75" t="s">
        <v>129</v>
      </c>
      <c r="D134" s="47" t="s">
        <v>171</v>
      </c>
      <c r="E134" s="12">
        <v>0.6</v>
      </c>
      <c r="F134" s="39"/>
    </row>
    <row r="135" spans="1:6" s="11" customFormat="1" ht="15" x14ac:dyDescent="0.25">
      <c r="A135" s="12">
        <f t="shared" si="5"/>
        <v>387.30000000000007</v>
      </c>
      <c r="B135" s="26" t="s">
        <v>102</v>
      </c>
      <c r="C135" s="27" t="s">
        <v>8</v>
      </c>
      <c r="D135" s="47" t="s">
        <v>25</v>
      </c>
      <c r="E135" s="15">
        <v>0.4</v>
      </c>
      <c r="F135" s="39"/>
    </row>
    <row r="136" spans="1:6" s="11" customFormat="1" ht="15" x14ac:dyDescent="0.25">
      <c r="A136" s="12">
        <f t="shared" si="5"/>
        <v>387.70000000000005</v>
      </c>
      <c r="B136" s="26" t="s">
        <v>14</v>
      </c>
      <c r="C136" s="27" t="s">
        <v>81</v>
      </c>
      <c r="D136" s="47" t="s">
        <v>23</v>
      </c>
      <c r="E136" s="15">
        <v>0.8</v>
      </c>
      <c r="F136" s="39"/>
    </row>
    <row r="137" spans="1:6" s="11" customFormat="1" ht="15" x14ac:dyDescent="0.25">
      <c r="A137" s="12">
        <f t="shared" si="5"/>
        <v>388.50000000000006</v>
      </c>
      <c r="B137" s="26" t="s">
        <v>7</v>
      </c>
      <c r="C137" s="27" t="s">
        <v>8</v>
      </c>
      <c r="D137" s="47" t="s">
        <v>21</v>
      </c>
      <c r="E137" s="15">
        <v>0.8</v>
      </c>
      <c r="F137" s="39"/>
    </row>
    <row r="138" spans="1:6" s="11" customFormat="1" ht="15" x14ac:dyDescent="0.25">
      <c r="A138" s="12">
        <f t="shared" si="5"/>
        <v>389.30000000000007</v>
      </c>
      <c r="B138" s="26" t="s">
        <v>14</v>
      </c>
      <c r="C138" s="27" t="s">
        <v>81</v>
      </c>
      <c r="D138" s="47" t="s">
        <v>20</v>
      </c>
      <c r="E138" s="15">
        <v>1.2</v>
      </c>
      <c r="F138" s="39"/>
    </row>
    <row r="139" spans="1:6" s="11" customFormat="1" ht="15" x14ac:dyDescent="0.25">
      <c r="A139" s="12">
        <f t="shared" si="5"/>
        <v>390.50000000000006</v>
      </c>
      <c r="B139" s="26" t="s">
        <v>7</v>
      </c>
      <c r="C139" s="27" t="s">
        <v>109</v>
      </c>
      <c r="D139" s="47" t="s">
        <v>216</v>
      </c>
      <c r="E139" s="15">
        <v>1.2</v>
      </c>
      <c r="F139" s="39"/>
    </row>
    <row r="140" spans="1:6" s="11" customFormat="1" ht="15" x14ac:dyDescent="0.25">
      <c r="A140" s="12">
        <f t="shared" si="5"/>
        <v>391.70000000000005</v>
      </c>
      <c r="B140" s="26" t="s">
        <v>102</v>
      </c>
      <c r="C140" s="27" t="s">
        <v>122</v>
      </c>
      <c r="D140" s="47" t="s">
        <v>217</v>
      </c>
      <c r="E140" s="15">
        <v>0.6</v>
      </c>
      <c r="F140" s="39"/>
    </row>
    <row r="141" spans="1:6" s="11" customFormat="1" ht="30" customHeight="1" x14ac:dyDescent="0.25">
      <c r="A141" s="12">
        <f t="shared" si="5"/>
        <v>392.30000000000007</v>
      </c>
      <c r="B141" s="26" t="s">
        <v>14</v>
      </c>
      <c r="C141" s="27" t="s">
        <v>122</v>
      </c>
      <c r="D141" s="47" t="s">
        <v>218</v>
      </c>
      <c r="E141" s="15">
        <v>3.2</v>
      </c>
      <c r="F141" s="39"/>
    </row>
    <row r="142" spans="1:6" ht="15" x14ac:dyDescent="0.25">
      <c r="A142" s="12">
        <f t="shared" si="5"/>
        <v>395.50000000000006</v>
      </c>
      <c r="B142" s="26" t="s">
        <v>7</v>
      </c>
      <c r="C142" s="27" t="s">
        <v>81</v>
      </c>
      <c r="D142" s="47" t="s">
        <v>130</v>
      </c>
      <c r="E142" s="15">
        <v>1</v>
      </c>
      <c r="F142" s="39"/>
    </row>
    <row r="143" spans="1:6" ht="15" x14ac:dyDescent="0.25">
      <c r="A143" s="12">
        <f t="shared" si="5"/>
        <v>396.50000000000006</v>
      </c>
      <c r="B143" s="26" t="s">
        <v>29</v>
      </c>
      <c r="C143" s="27" t="s">
        <v>81</v>
      </c>
      <c r="D143" s="47" t="s">
        <v>172</v>
      </c>
      <c r="E143" s="15">
        <v>4.5</v>
      </c>
      <c r="F143" s="39"/>
    </row>
    <row r="144" spans="1:6" s="93" customFormat="1" ht="15" customHeight="1" x14ac:dyDescent="0.25">
      <c r="A144" s="12">
        <f t="shared" si="5"/>
        <v>401.00000000000006</v>
      </c>
      <c r="B144" s="70" t="s">
        <v>7</v>
      </c>
      <c r="C144" s="71" t="s">
        <v>8</v>
      </c>
      <c r="D144" s="43" t="s">
        <v>173</v>
      </c>
      <c r="E144" s="12">
        <v>0.1</v>
      </c>
      <c r="F144" s="102"/>
    </row>
    <row r="145" spans="1:5" ht="31.2" x14ac:dyDescent="0.25">
      <c r="A145" s="63">
        <f>A144+E144</f>
        <v>401.10000000000008</v>
      </c>
      <c r="B145" s="26"/>
      <c r="C145" s="27"/>
      <c r="D145" s="110" t="s">
        <v>176</v>
      </c>
      <c r="E145" s="15"/>
    </row>
    <row r="146" spans="1:5" x14ac:dyDescent="0.25">
      <c r="D146" s="111" t="s">
        <v>174</v>
      </c>
    </row>
    <row r="147" spans="1:5" x14ac:dyDescent="0.25">
      <c r="D147" s="111" t="s">
        <v>175</v>
      </c>
    </row>
    <row r="148" spans="1:5" x14ac:dyDescent="0.25">
      <c r="D148" s="111" t="s">
        <v>131</v>
      </c>
    </row>
    <row r="150" spans="1:5" s="93" customFormat="1" ht="15" x14ac:dyDescent="0.25">
      <c r="A150" s="112" t="s">
        <v>177</v>
      </c>
      <c r="B150" s="113"/>
      <c r="C150" s="113"/>
      <c r="D150" s="113"/>
      <c r="E150" s="114"/>
    </row>
    <row r="151" spans="1:5" s="93" customFormat="1" ht="15" x14ac:dyDescent="0.25">
      <c r="A151" s="12">
        <f>A145</f>
        <v>401.10000000000008</v>
      </c>
      <c r="B151" s="70" t="s">
        <v>29</v>
      </c>
      <c r="C151" s="71" t="s">
        <v>81</v>
      </c>
      <c r="D151" s="43" t="s">
        <v>173</v>
      </c>
      <c r="E151" s="12">
        <v>0.1</v>
      </c>
    </row>
    <row r="152" spans="1:5" s="93" customFormat="1" ht="15" customHeight="1" x14ac:dyDescent="0.25">
      <c r="A152" s="12">
        <f t="shared" ref="A152" si="6">+A151+E151</f>
        <v>401.2000000000001</v>
      </c>
      <c r="B152" s="70" t="s">
        <v>14</v>
      </c>
      <c r="C152" s="71" t="s">
        <v>15</v>
      </c>
      <c r="D152" s="43" t="s">
        <v>178</v>
      </c>
      <c r="E152" s="12">
        <v>0.2</v>
      </c>
    </row>
    <row r="153" spans="1:5" ht="15" x14ac:dyDescent="0.25">
      <c r="A153" s="12">
        <f t="shared" ref="A153" si="7">+A152+E152</f>
        <v>401.40000000000009</v>
      </c>
      <c r="B153" s="70" t="s">
        <v>29</v>
      </c>
      <c r="C153" s="71" t="s">
        <v>15</v>
      </c>
      <c r="D153" s="43" t="s">
        <v>179</v>
      </c>
      <c r="E153" s="12">
        <v>0.2</v>
      </c>
    </row>
    <row r="154" spans="1:5" ht="15" x14ac:dyDescent="0.25">
      <c r="A154" s="12">
        <f t="shared" ref="A154" si="8">+A153+E153</f>
        <v>401.60000000000008</v>
      </c>
      <c r="B154" s="70" t="s">
        <v>7</v>
      </c>
      <c r="C154" s="71" t="s">
        <v>81</v>
      </c>
      <c r="D154" s="43" t="s">
        <v>180</v>
      </c>
      <c r="E154" s="12">
        <v>0.2</v>
      </c>
    </row>
    <row r="155" spans="1:5" ht="30" x14ac:dyDescent="0.25">
      <c r="A155" s="12">
        <f t="shared" ref="A155" si="9">+A154+E154</f>
        <v>401.80000000000007</v>
      </c>
      <c r="B155" s="70" t="s">
        <v>14</v>
      </c>
      <c r="C155" s="71" t="s">
        <v>15</v>
      </c>
      <c r="D155" s="43" t="s">
        <v>181</v>
      </c>
      <c r="E155" s="12">
        <v>0</v>
      </c>
    </row>
    <row r="156" spans="1:5" ht="15" x14ac:dyDescent="0.25">
      <c r="A156" s="12">
        <f t="shared" ref="A156" si="10">+A155+E155</f>
        <v>401.80000000000007</v>
      </c>
      <c r="B156" s="70"/>
      <c r="C156" s="71"/>
      <c r="D156" s="43" t="s">
        <v>182</v>
      </c>
      <c r="E156" s="12"/>
    </row>
  </sheetData>
  <mergeCells count="5">
    <mergeCell ref="A5:E5"/>
    <mergeCell ref="A1:E1"/>
    <mergeCell ref="A2:E2"/>
    <mergeCell ref="A3:E3"/>
    <mergeCell ref="A4:E4"/>
  </mergeCells>
  <phoneticPr fontId="0" type="noConversion"/>
  <printOptions horizontalCentered="1"/>
  <pageMargins left="1.5" right="1.5" top="1" bottom="0.75" header="0.25" footer="0.25"/>
  <pageSetup scale="90" orientation="portrait" r:id="rId1"/>
  <headerFooter alignWithMargins="0">
    <oddFooter xml:space="preserve">&amp;C&amp;8BL=BEAR LEFT  BR=BEAR RIGHT  ST=STRAIGHT CO=CONTINUE  T=TURN
&amp;10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2"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Manager/>
  <Company>BC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Colin Fingler</cp:lastModifiedBy>
  <cp:revision/>
  <dcterms:created xsi:type="dcterms:W3CDTF">2021-08-14T17:25:05Z</dcterms:created>
  <dcterms:modified xsi:type="dcterms:W3CDTF">2021-08-17T22:21:48Z</dcterms:modified>
  <cp:category/>
  <cp:contentStatus/>
</cp:coreProperties>
</file>