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/>
  <mc:AlternateContent xmlns:mc="http://schemas.openxmlformats.org/markup-compatibility/2006">
    <mc:Choice Requires="x15">
      <x15ac:absPath xmlns:x15ac="http://schemas.microsoft.com/office/spreadsheetml/2010/11/ac" url="/Users/ehossack/Sync/Cycling/Randonneur/SR600/"/>
    </mc:Choice>
  </mc:AlternateContent>
  <xr:revisionPtr revIDLastSave="0" documentId="13_ncr:1_{EDD11A49-C259-3044-8441-94C25B9B997C}" xr6:coauthVersionLast="47" xr6:coauthVersionMax="47" xr10:uidLastSave="{00000000-0000-0000-0000-000000000000}"/>
  <bookViews>
    <workbookView xWindow="7540" yWindow="500" windowWidth="25540" windowHeight="18820" xr2:uid="{00000000-000D-0000-FFFF-FFFF00000000}"/>
  </bookViews>
  <sheets>
    <sheet name="Sheet1" sheetId="1" r:id="rId1"/>
  </sheets>
  <definedNames>
    <definedName name="_xlnm.Print_Area" localSheetId="0">Sheet1!$A$1:$E$204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C13" i="1" s="1"/>
  <c r="A12" i="1"/>
  <c r="A13" i="1" s="1"/>
  <c r="E125" i="1"/>
  <c r="C40" i="1"/>
  <c r="C41" i="1" s="1"/>
  <c r="C42" i="1" s="1"/>
  <c r="C43" i="1" s="1"/>
  <c r="C44" i="1" s="1"/>
  <c r="C45" i="1" s="1"/>
  <c r="C46" i="1" s="1"/>
  <c r="C47" i="1" s="1"/>
  <c r="C48" i="1" s="1"/>
  <c r="C49" i="1" s="1"/>
  <c r="A10" i="1"/>
  <c r="A11" i="1"/>
  <c r="D8" i="1"/>
  <c r="C11" i="1"/>
  <c r="C52" i="1"/>
  <c r="C53" i="1" s="1"/>
  <c r="C54" i="1" s="1"/>
  <c r="C55" i="1" s="1"/>
  <c r="C56" i="1" s="1"/>
  <c r="C57" i="1" s="1"/>
  <c r="C58" i="1" s="1"/>
  <c r="C59" i="1" s="1"/>
  <c r="C60" i="1" s="1"/>
  <c r="C63" i="1"/>
  <c r="C64" i="1"/>
  <c r="C65" i="1"/>
  <c r="C66" i="1" s="1"/>
  <c r="C67" i="1" s="1"/>
  <c r="C68" i="1" s="1"/>
  <c r="C69" i="1" s="1"/>
  <c r="C72" i="1"/>
  <c r="C73" i="1"/>
  <c r="C74" i="1" s="1"/>
  <c r="C75" i="1"/>
  <c r="C76" i="1" s="1"/>
  <c r="C77" i="1" s="1"/>
  <c r="C78" i="1" s="1"/>
  <c r="C79" i="1" s="1"/>
  <c r="C80" i="1" s="1"/>
  <c r="C81" i="1" s="1"/>
  <c r="C84" i="1"/>
  <c r="C85" i="1" s="1"/>
  <c r="C86" i="1" s="1"/>
  <c r="C87" i="1" s="1"/>
  <c r="C88" i="1" s="1"/>
  <c r="C89" i="1" s="1"/>
  <c r="C90" i="1" s="1"/>
  <c r="C91" i="1" s="1"/>
  <c r="C92" i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4" i="1"/>
  <c r="C125" i="1"/>
  <c r="C126" i="1" s="1"/>
  <c r="C127" i="1" s="1"/>
  <c r="C128" i="1" s="1"/>
  <c r="C129" i="1" s="1"/>
  <c r="C130" i="1" s="1"/>
  <c r="C131" i="1" s="1"/>
  <c r="C132" i="1" s="1"/>
  <c r="C133" i="1"/>
  <c r="C134" i="1" s="1"/>
  <c r="C135" i="1" s="1"/>
  <c r="C136" i="1" s="1"/>
  <c r="C137" i="1" s="1"/>
  <c r="C138" i="1" s="1"/>
  <c r="C139" i="1" s="1"/>
  <c r="C142" i="1"/>
  <c r="C143" i="1" s="1"/>
  <c r="C144" i="1" s="1"/>
  <c r="C147" i="1"/>
  <c r="C148" i="1" s="1"/>
  <c r="C149" i="1" s="1"/>
  <c r="C150" i="1" s="1"/>
  <c r="C151" i="1" s="1"/>
  <c r="C152" i="1" s="1"/>
  <c r="C153" i="1" s="1"/>
  <c r="C154" i="1" s="1"/>
  <c r="C155" i="1" s="1"/>
  <c r="C156" i="1" s="1"/>
  <c r="C159" i="1"/>
  <c r="C160" i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3" i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90" i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D38" i="1" s="1"/>
  <c r="D50" i="1" s="1"/>
  <c r="D61" i="1" s="1"/>
  <c r="D70" i="1" s="1"/>
  <c r="D82" i="1" s="1"/>
  <c r="D122" i="1" s="1"/>
  <c r="D140" i="1" s="1"/>
  <c r="D145" i="1" s="1"/>
  <c r="D157" i="1" s="1"/>
  <c r="D171" i="1" s="1"/>
  <c r="D188" i="1" s="1"/>
  <c r="D204" i="1" s="1"/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3" i="1" s="1"/>
  <c r="A64" i="1" s="1"/>
  <c r="A65" i="1" s="1"/>
  <c r="A66" i="1" s="1"/>
  <c r="A67" i="1" s="1"/>
  <c r="A68" i="1" s="1"/>
  <c r="A49" i="1" l="1"/>
  <c r="A69" i="1"/>
  <c r="A71" i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l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l="1"/>
  <c r="A141" i="1"/>
  <c r="A142" i="1" s="1"/>
  <c r="A143" i="1" s="1"/>
  <c r="A144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l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9" i="1" l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187" i="1"/>
</calcChain>
</file>

<file path=xl/sharedStrings.xml><?xml version="1.0" encoding="utf-8"?>
<sst xmlns="http://schemas.openxmlformats.org/spreadsheetml/2006/main" count="396" uniqueCount="190">
  <si>
    <t>Dist.(cum.)</t>
  </si>
  <si>
    <t>Turn</t>
  </si>
  <si>
    <t>Route Description</t>
  </si>
  <si>
    <t>Dist.(int.)</t>
  </si>
  <si>
    <t/>
  </si>
  <si>
    <t>R</t>
  </si>
  <si>
    <t>L</t>
  </si>
  <si>
    <t>CO</t>
  </si>
  <si>
    <t>Take the exit toward Stanley Park Dr</t>
  </si>
  <si>
    <t>Stanley Park Dr</t>
  </si>
  <si>
    <t>Exit for Lions Gate Bridge</t>
  </si>
  <si>
    <t>Bridge Rd (under bridge)</t>
  </si>
  <si>
    <t>Keith Rd</t>
  </si>
  <si>
    <t>ride next to highway</t>
  </si>
  <si>
    <t>Horseshoe Bay Dr</t>
  </si>
  <si>
    <t>Merge onto BC-99 N</t>
  </si>
  <si>
    <t>Village Gate Blvd</t>
  </si>
  <si>
    <t>Blackcomb Way</t>
  </si>
  <si>
    <t>Glacier Dr</t>
  </si>
  <si>
    <t>Glacier Ln</t>
  </si>
  <si>
    <t>Stay left to stay on Mountain Access Rd</t>
  </si>
  <si>
    <t>exit back to lot 8</t>
  </si>
  <si>
    <t>Blackcomb Way (signs for Whistler Village)</t>
  </si>
  <si>
    <t>Nancy Greene Dr</t>
  </si>
  <si>
    <t>BC-99 N</t>
  </si>
  <si>
    <t>Joffre Lakes Parking Lot</t>
  </si>
  <si>
    <t>Descend back down BC 99 South</t>
  </si>
  <si>
    <t>Hillcrest Dr</t>
  </si>
  <si>
    <t>Valley Cycling Trail</t>
  </si>
  <si>
    <t>Turn left to stay on Valley Trail</t>
  </si>
  <si>
    <t>Take the overpass</t>
  </si>
  <si>
    <t>Nordic Dr</t>
  </si>
  <si>
    <t>Turn right to stay on Nordic Dr</t>
  </si>
  <si>
    <t>Turn left to stay on Nordic Dr</t>
  </si>
  <si>
    <t>Taluswood Pl</t>
  </si>
  <si>
    <t>Return down Taluswood Pl</t>
  </si>
  <si>
    <t>Whistler Rd</t>
  </si>
  <si>
    <t>Turn right to stay on Whistler Rd</t>
  </si>
  <si>
    <t>Turn left to stay on Whistler Rd</t>
  </si>
  <si>
    <t>Sea-to-Sky Hwy/BC-99 S</t>
  </si>
  <si>
    <t>Callaghan Rd</t>
  </si>
  <si>
    <t>Return down Callaghan Rd</t>
  </si>
  <si>
    <t>BC-99 S</t>
  </si>
  <si>
    <t>Exit onto Horsehoe Bay Drive</t>
  </si>
  <si>
    <t>Marine Dr</t>
  </si>
  <si>
    <t>At the roundabout, continue straight to stay on Marine Dr</t>
  </si>
  <si>
    <t>At roundabout, right toward Nelson Ave</t>
  </si>
  <si>
    <t>Chatham St</t>
  </si>
  <si>
    <t>Royal Ave</t>
  </si>
  <si>
    <t>Bay St</t>
  </si>
  <si>
    <t>Slight left onto Nelson Ave</t>
  </si>
  <si>
    <t>At roundabout, exit onto Marine Dr</t>
  </si>
  <si>
    <t>At roundabout, exit on Marine Dr</t>
  </si>
  <si>
    <t>Take the ramp to Bridge Vancouver</t>
  </si>
  <si>
    <t>Exit bikeway towards Stanley Park Drive</t>
  </si>
  <si>
    <t>Continue on Stanley Park Dr through park</t>
  </si>
  <si>
    <t>Beach Ave</t>
  </si>
  <si>
    <t>Slight right to stay on Beach Ave</t>
  </si>
  <si>
    <t>Pacific St</t>
  </si>
  <si>
    <t>Burrard St Bridge</t>
  </si>
  <si>
    <t>W 1st Ave</t>
  </si>
  <si>
    <t>Fir St</t>
  </si>
  <si>
    <t>W 2nd Ave</t>
  </si>
  <si>
    <t>Lameys Mill Rd</t>
  </si>
  <si>
    <t>Charleson</t>
  </si>
  <si>
    <t>Moberly Rd</t>
  </si>
  <si>
    <t>Commodore Rd</t>
  </si>
  <si>
    <t>Turn right on Bike Path</t>
  </si>
  <si>
    <t>Exit path on bridge sidewalk ramp</t>
  </si>
  <si>
    <t>Yukon St</t>
  </si>
  <si>
    <t>Left onto 10th Ave</t>
  </si>
  <si>
    <t>Victoria Dr</t>
  </si>
  <si>
    <t>Central Valley Greenway</t>
  </si>
  <si>
    <t>Turn right to stay on Central Valley Greenway, cross train tracks</t>
  </si>
  <si>
    <t>Slight left to stay on Central Valley Greenway (across intersection)</t>
  </si>
  <si>
    <t>Douglas Rd, cross to far sidewalk</t>
  </si>
  <si>
    <t>Exit left onto Winston St</t>
  </si>
  <si>
    <t>Brighton Ave</t>
  </si>
  <si>
    <t>Lougheed Hwy/BC-7 E</t>
  </si>
  <si>
    <t>Gaglardi Way</t>
  </si>
  <si>
    <t>Exit right onto University Dr E</t>
  </si>
  <si>
    <t>Tower Rd</t>
  </si>
  <si>
    <t>University Dr E</t>
  </si>
  <si>
    <t>Cross Willingdon on Trans Canada Trail</t>
  </si>
  <si>
    <t>Take left up hill (Trans Canada Trail)</t>
  </si>
  <si>
    <t>Exit onto Fellowes St, towards Bridge</t>
  </si>
  <si>
    <t>Iron Worker's Memorial Bridge Bikeway</t>
  </si>
  <si>
    <t>Continue with care onto Main St/Dollarton Highway</t>
  </si>
  <si>
    <t>Mt Seymour Rd</t>
  </si>
  <si>
    <t>Indian River Dr</t>
  </si>
  <si>
    <t>Turn left to stay Indian River Crescent</t>
  </si>
  <si>
    <t>Make a U-turn</t>
  </si>
  <si>
    <t>Mt Seymour Pkwy</t>
  </si>
  <si>
    <t>Dollarton Hwy N</t>
  </si>
  <si>
    <t>Riverside Dr W</t>
  </si>
  <si>
    <t>Turn right up Lillooet Rd</t>
  </si>
  <si>
    <t>Exit onto Seymour Falls Dam Rd</t>
  </si>
  <si>
    <t>Return on Seymour Falls Dam Rd</t>
  </si>
  <si>
    <t>Return back onto Trail</t>
  </si>
  <si>
    <t>Turn right toward Baden Powell Trail</t>
  </si>
  <si>
    <t>Cross footbridge</t>
  </si>
  <si>
    <t>Continue up onto Rice Lake Rd</t>
  </si>
  <si>
    <t>Exit onto Lynn Valley Rd becomes Boulevard Crescent</t>
  </si>
  <si>
    <t>19th St E</t>
  </si>
  <si>
    <t>Slight right onto Grand Blvd b/c E 23rd St</t>
  </si>
  <si>
    <t>23rd St E</t>
  </si>
  <si>
    <t>Slight left onto Larson Crescent b/c 16th</t>
  </si>
  <si>
    <t>Capilano Rd b/c Nancy Greene Way</t>
  </si>
  <si>
    <t>Cross Cleveland Dam</t>
  </si>
  <si>
    <t>Climb Baden Powell Trail (gravel)</t>
  </si>
  <si>
    <t>Continue on path next to chainlink fence</t>
  </si>
  <si>
    <t>Exit left onto Glenmore Dr</t>
  </si>
  <si>
    <t>Deep Dene Rd</t>
  </si>
  <si>
    <t>Merge onto Upper Levels Highway</t>
  </si>
  <si>
    <t>Take exit 10 for 22nd Street</t>
  </si>
  <si>
    <t>Bellevue Ave</t>
  </si>
  <si>
    <t>13th St</t>
  </si>
  <si>
    <t>Spirit Trail</t>
  </si>
  <si>
    <t>Turn left off trail</t>
  </si>
  <si>
    <t>road by mall parking lot</t>
  </si>
  <si>
    <t>Taylor Way</t>
  </si>
  <si>
    <t>bike route to bridge</t>
  </si>
  <si>
    <t>Turn right, crossing Lion's Gate Bridge on West Sidewalk</t>
  </si>
  <si>
    <t>Left up steep path to prospect point</t>
  </si>
  <si>
    <t>Prospect Point Trail</t>
  </si>
  <si>
    <t>Sea to Skies</t>
  </si>
  <si>
    <t>SR 600 Super Randonée</t>
  </si>
  <si>
    <t>Dist (Leg)</t>
  </si>
  <si>
    <t>At roundabout, 1st exit to Stanley Park Dr</t>
  </si>
  <si>
    <r>
      <t xml:space="preserve">Bike route on </t>
    </r>
    <r>
      <rPr>
        <b/>
        <sz val="12"/>
        <color theme="1"/>
        <rFont val="Arial"/>
        <family val="2"/>
      </rPr>
      <t>east side</t>
    </r>
    <r>
      <rPr>
        <sz val="12"/>
        <color theme="1"/>
        <rFont val="Arial"/>
        <family val="2"/>
      </rPr>
      <t xml:space="preserve"> of Bridge</t>
    </r>
  </si>
  <si>
    <t>Exit onto road on right (bike route)</t>
  </si>
  <si>
    <t>Take exit right under bridge</t>
  </si>
  <si>
    <t>BR</t>
  </si>
  <si>
    <t>R/L=Right/Left, BR/BL=Bear Right/Left, CO=Continue On, TA=Turn Around, b/c=becomes</t>
  </si>
  <si>
    <t>Mountain Access Rd (past Lot 8)</t>
  </si>
  <si>
    <t>Estimated speed for next section</t>
  </si>
  <si>
    <t>TA</t>
  </si>
  <si>
    <t>Turn right onto road past signs</t>
  </si>
  <si>
    <t>BL</t>
  </si>
  <si>
    <t>Descend Mt Seymour Rd</t>
  </si>
  <si>
    <t>ARRIVÉE: Prospect Point</t>
  </si>
  <si>
    <t>Descend Cypress</t>
  </si>
  <si>
    <t>Cypress Bowl Rd</t>
  </si>
  <si>
    <t>Exit for Cypress Resort Area</t>
  </si>
  <si>
    <t>Ramp to Upper Levels Highway</t>
  </si>
  <si>
    <t>At roundabout, continue straight to stay on Cross Creek Road</t>
  </si>
  <si>
    <t>Descend</t>
  </si>
  <si>
    <r>
      <rPr>
        <b/>
        <sz val="12"/>
        <color theme="1"/>
        <rFont val="Arial"/>
        <family val="2"/>
      </rPr>
      <t>Sharp right</t>
    </r>
    <r>
      <rPr>
        <sz val="12"/>
        <color theme="1"/>
        <rFont val="Arial"/>
        <family val="2"/>
      </rPr>
      <t xml:space="preserve"> at Cleveland Dam (sign for Capilano River)</t>
    </r>
  </si>
  <si>
    <t>Control #2: Sliding Centre Chute Start</t>
  </si>
  <si>
    <t>DÉPART: Mount Pleasant Transit Shelter</t>
  </si>
  <si>
    <t>Control #3: Joffre Lakes Park</t>
  </si>
  <si>
    <t>Control #5: Callaghan Valley Olympic Centre Entrance</t>
  </si>
  <si>
    <t>Control #6: Horseshoe Bay Park</t>
  </si>
  <si>
    <t>Control #7: Simon Fraser University Tower atop Burnaby Mountain</t>
  </si>
  <si>
    <t>Control #8: Mount Seymour</t>
  </si>
  <si>
    <t>Control #9: Indian River Road Wharf</t>
  </si>
  <si>
    <t>Control #10: Seymour Dam</t>
  </si>
  <si>
    <t>Greenway continues over small bridge</t>
  </si>
  <si>
    <t>Through gates onto Seymour Conservation Reserve Trail</t>
  </si>
  <si>
    <r>
      <t xml:space="preserve">Cross Lions Gate on </t>
    </r>
    <r>
      <rPr>
        <b/>
        <sz val="12"/>
        <color theme="1"/>
        <rFont val="Arial"/>
        <family val="2"/>
      </rPr>
      <t>E sidewalk</t>
    </r>
    <r>
      <rPr>
        <sz val="12"/>
        <color theme="1"/>
        <rFont val="Arial"/>
        <family val="2"/>
      </rPr>
      <t xml:space="preserve"> again</t>
    </r>
  </si>
  <si>
    <t>Cross road, exit on 5th by police station</t>
  </si>
  <si>
    <t>Control #4: Viewpoint of Whistler Valley at Taluswood Pl</t>
  </si>
  <si>
    <t>Control #11: Grouse Mountain Gondola - Mountain Lion carving</t>
  </si>
  <si>
    <t>Control #12: Cypress Mountain Lodge - view of Olypmic Rings</t>
  </si>
  <si>
    <t>Ellis St (Bus route)</t>
  </si>
  <si>
    <t>Plymouth Dr (bus route)</t>
  </si>
  <si>
    <t>At roundabout exit left (follow signs to 99N)</t>
  </si>
  <si>
    <t>Return on road to the right, following track (watch out steep grades and barriers)</t>
  </si>
  <si>
    <t>Turn at Stop Sign to stay on Taylor Way</t>
  </si>
  <si>
    <t>Turn left into parking lot bike path</t>
  </si>
  <si>
    <t>Exit onto 3rd St, left onto Mathers at T</t>
  </si>
  <si>
    <t>Left at Hadden onto Hwy 1/BC-99N</t>
  </si>
  <si>
    <t>Exit onto bikeroute to roundabout</t>
  </si>
  <si>
    <t>Pemberton (Last services until return)</t>
  </si>
  <si>
    <t>Squamish (last late-night services until city)</t>
  </si>
  <si>
    <t>At roundabout, straight on Gaglardi Way, continue straight again across intersection</t>
  </si>
  <si>
    <t>Broadway</t>
  </si>
  <si>
    <r>
      <t>Clarke Rd (</t>
    </r>
    <r>
      <rPr>
        <b/>
        <sz val="12"/>
        <color theme="1"/>
        <rFont val="Arial"/>
        <family val="2"/>
      </rPr>
      <t>Steep</t>
    </r>
    <r>
      <rPr>
        <sz val="12"/>
        <color theme="1"/>
        <rFont val="Arial"/>
        <family val="2"/>
      </rPr>
      <t xml:space="preserve"> winding descent!)</t>
    </r>
  </si>
  <si>
    <t>Barnet Highway b/c Hasting St</t>
  </si>
  <si>
    <t>Trans Canada Trail (gravel)
Turn right at Triwest Audio then go back on sidewalk to trail</t>
  </si>
  <si>
    <t>King George's Way</t>
  </si>
  <si>
    <t>Stevens Dr (bike route) b/c Southborough</t>
  </si>
  <si>
    <t>Eyremount Dr, exits onto Cross Creek Rd</t>
  </si>
  <si>
    <t>Continue through parking lot to lodge</t>
  </si>
  <si>
    <r>
      <rPr>
        <b/>
        <sz val="12"/>
        <color theme="1"/>
        <rFont val="Arial"/>
        <family val="2"/>
      </rPr>
      <t>SHARP</t>
    </r>
    <r>
      <rPr>
        <sz val="12"/>
        <color theme="1"/>
        <rFont val="Arial"/>
        <family val="2"/>
      </rPr>
      <t xml:space="preserve"> right at bike route, directly off bridge</t>
    </r>
  </si>
  <si>
    <t>Left on Highland Court, cont. past bus loop</t>
  </si>
  <si>
    <t>Ride on Bute southwest</t>
  </si>
  <si>
    <t>Comox St</t>
  </si>
  <si>
    <t>Denman St</t>
  </si>
  <si>
    <t>W Georgia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</si>
</sst>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9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/>
    <xf numFmtId="0" fontId="2" fillId="0" borderId="0" xfId="0" applyFont="1" applyFill="1" applyBorder="1" applyAlignment="1"/>
    <xf numFmtId="165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top"/>
    </xf>
    <xf numFmtId="164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/>
    <xf numFmtId="164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6"/>
  <sheetViews>
    <sheetView tabSelected="1" zoomScaleNormal="100" workbookViewId="0">
      <selection activeCell="E14" sqref="E14"/>
    </sheetView>
  </sheetViews>
  <sheetFormatPr baseColWidth="10" defaultColWidth="8.83203125" defaultRowHeight="15" x14ac:dyDescent="0.2"/>
  <cols>
    <col min="1" max="1" width="7.33203125" customWidth="1"/>
    <col min="2" max="3" width="6.33203125" customWidth="1"/>
    <col min="4" max="4" width="39.6640625" customWidth="1"/>
    <col min="5" max="5" width="6.33203125" customWidth="1"/>
  </cols>
  <sheetData>
    <row r="1" spans="1:7" ht="23" x14ac:dyDescent="0.2">
      <c r="A1" s="21" t="s">
        <v>125</v>
      </c>
      <c r="B1" s="21"/>
      <c r="C1" s="21"/>
      <c r="D1" s="21"/>
      <c r="E1" s="21"/>
    </row>
    <row r="2" spans="1:7" ht="20" x14ac:dyDescent="0.2">
      <c r="A2" s="22" t="s">
        <v>126</v>
      </c>
      <c r="B2" s="22"/>
      <c r="C2" s="22"/>
      <c r="D2" s="22"/>
      <c r="E2" s="22"/>
    </row>
    <row r="3" spans="1:7" ht="16" x14ac:dyDescent="0.2">
      <c r="A3" s="23"/>
      <c r="B3" s="23"/>
      <c r="C3" s="23"/>
      <c r="D3" s="23"/>
      <c r="E3" s="23"/>
    </row>
    <row r="4" spans="1:7" ht="16" customHeight="1" x14ac:dyDescent="0.2">
      <c r="A4" s="19" t="s">
        <v>133</v>
      </c>
      <c r="B4" s="19"/>
      <c r="C4" s="19"/>
      <c r="D4" s="19"/>
      <c r="E4" s="19"/>
    </row>
    <row r="5" spans="1:7" ht="16" customHeight="1" x14ac:dyDescent="0.2">
      <c r="A5" s="20"/>
      <c r="B5" s="20"/>
      <c r="C5" s="20"/>
      <c r="D5" s="20"/>
      <c r="E5" s="20"/>
    </row>
    <row r="6" spans="1:7" ht="44" x14ac:dyDescent="0.2">
      <c r="A6" s="1" t="s">
        <v>0</v>
      </c>
      <c r="B6" s="1" t="s">
        <v>1</v>
      </c>
      <c r="C6" s="1" t="s">
        <v>127</v>
      </c>
      <c r="D6" s="2" t="s">
        <v>2</v>
      </c>
      <c r="E6" s="1" t="s">
        <v>3</v>
      </c>
      <c r="G6" s="8" t="s">
        <v>135</v>
      </c>
    </row>
    <row r="7" spans="1:7" ht="20" customHeight="1" x14ac:dyDescent="0.2">
      <c r="B7" s="3" t="s">
        <v>4</v>
      </c>
      <c r="C7" s="4" t="s">
        <v>4</v>
      </c>
      <c r="D7" s="5" t="s">
        <v>149</v>
      </c>
      <c r="E7" s="4" t="s">
        <v>4</v>
      </c>
      <c r="G7">
        <v>18.760000000000002</v>
      </c>
    </row>
    <row r="8" spans="1:7" ht="17" customHeight="1" x14ac:dyDescent="0.2">
      <c r="B8" s="7"/>
      <c r="C8" s="4"/>
      <c r="D8" s="9">
        <f>TIME(5,0,0)</f>
        <v>0.20833333333333334</v>
      </c>
      <c r="E8" s="4"/>
    </row>
    <row r="9" spans="1:7" ht="17" x14ac:dyDescent="0.2">
      <c r="A9" s="10">
        <v>0</v>
      </c>
      <c r="B9" s="12" t="s">
        <v>5</v>
      </c>
      <c r="C9" s="11"/>
      <c r="D9" s="6" t="s">
        <v>186</v>
      </c>
      <c r="E9" s="10">
        <v>0.1</v>
      </c>
    </row>
    <row r="10" spans="1:7" ht="17" x14ac:dyDescent="0.2">
      <c r="A10" s="10">
        <f t="shared" ref="A10:A37" si="0">A9+E9</f>
        <v>0.1</v>
      </c>
      <c r="B10" s="12" t="s">
        <v>6</v>
      </c>
      <c r="C10" s="16">
        <v>0.1</v>
      </c>
      <c r="D10" s="6" t="s">
        <v>187</v>
      </c>
      <c r="E10" s="10">
        <v>0.8</v>
      </c>
    </row>
    <row r="11" spans="1:7" ht="17" x14ac:dyDescent="0.2">
      <c r="A11" s="10">
        <f t="shared" si="0"/>
        <v>0.9</v>
      </c>
      <c r="B11" s="12" t="s">
        <v>5</v>
      </c>
      <c r="C11" s="11">
        <f t="shared" ref="C11:C37" si="1">C10+E10</f>
        <v>0.9</v>
      </c>
      <c r="D11" s="6" t="s">
        <v>188</v>
      </c>
      <c r="E11" s="10">
        <v>0.6</v>
      </c>
    </row>
    <row r="12" spans="1:7" ht="17" x14ac:dyDescent="0.2">
      <c r="A12" s="10">
        <f>A11+E11</f>
        <v>1.5</v>
      </c>
      <c r="B12" s="12" t="s">
        <v>6</v>
      </c>
      <c r="C12" s="11">
        <f>C11+E11</f>
        <v>1.5</v>
      </c>
      <c r="D12" s="6" t="s">
        <v>189</v>
      </c>
      <c r="E12" s="10">
        <v>0.2</v>
      </c>
    </row>
    <row r="13" spans="1:7" ht="17" x14ac:dyDescent="0.2">
      <c r="A13" s="10">
        <f>A12+E12</f>
        <v>1.7</v>
      </c>
      <c r="B13" s="12" t="s">
        <v>7</v>
      </c>
      <c r="C13" s="11">
        <f>C12+E12</f>
        <v>1.7</v>
      </c>
      <c r="D13" s="6" t="s">
        <v>8</v>
      </c>
      <c r="E13" s="10">
        <v>0.25</v>
      </c>
    </row>
    <row r="14" spans="1:7" ht="17" x14ac:dyDescent="0.2">
      <c r="A14" s="10">
        <f t="shared" si="0"/>
        <v>1.95</v>
      </c>
      <c r="B14" s="12" t="s">
        <v>5</v>
      </c>
      <c r="C14" s="11">
        <f t="shared" si="1"/>
        <v>1.95</v>
      </c>
      <c r="D14" s="6" t="s">
        <v>128</v>
      </c>
      <c r="E14" s="10">
        <v>1.85</v>
      </c>
    </row>
    <row r="15" spans="1:7" ht="17" x14ac:dyDescent="0.2">
      <c r="A15" s="10">
        <f t="shared" si="0"/>
        <v>3.8</v>
      </c>
      <c r="B15" s="12" t="s">
        <v>6</v>
      </c>
      <c r="C15" s="11">
        <f t="shared" si="1"/>
        <v>3.8</v>
      </c>
      <c r="D15" s="6" t="s">
        <v>9</v>
      </c>
      <c r="E15" s="10">
        <v>2.87</v>
      </c>
    </row>
    <row r="16" spans="1:7" ht="17" x14ac:dyDescent="0.2">
      <c r="A16" s="10">
        <f t="shared" si="0"/>
        <v>6.67</v>
      </c>
      <c r="B16" s="12" t="s">
        <v>6</v>
      </c>
      <c r="C16" s="11">
        <f t="shared" si="1"/>
        <v>6.67</v>
      </c>
      <c r="D16" s="6" t="s">
        <v>10</v>
      </c>
      <c r="E16" s="10">
        <v>0.13</v>
      </c>
    </row>
    <row r="17" spans="1:5" ht="17" x14ac:dyDescent="0.2">
      <c r="A17" s="10">
        <f t="shared" si="0"/>
        <v>6.8</v>
      </c>
      <c r="B17" s="12" t="s">
        <v>7</v>
      </c>
      <c r="C17" s="11">
        <f t="shared" si="1"/>
        <v>6.8</v>
      </c>
      <c r="D17" s="6" t="s">
        <v>129</v>
      </c>
      <c r="E17" s="10">
        <v>1.92</v>
      </c>
    </row>
    <row r="18" spans="1:5" ht="17" x14ac:dyDescent="0.2">
      <c r="A18" s="10">
        <f t="shared" si="0"/>
        <v>8.7199999999999989</v>
      </c>
      <c r="B18" s="12" t="s">
        <v>5</v>
      </c>
      <c r="C18" s="11">
        <f t="shared" si="1"/>
        <v>8.7199999999999989</v>
      </c>
      <c r="D18" s="6" t="s">
        <v>130</v>
      </c>
      <c r="E18" s="10">
        <v>0.21</v>
      </c>
    </row>
    <row r="19" spans="1:5" ht="17" x14ac:dyDescent="0.2">
      <c r="A19" s="10">
        <f t="shared" si="0"/>
        <v>8.93</v>
      </c>
      <c r="B19" s="12" t="s">
        <v>5</v>
      </c>
      <c r="C19" s="11">
        <f t="shared" si="1"/>
        <v>8.93</v>
      </c>
      <c r="D19" s="6" t="s">
        <v>131</v>
      </c>
      <c r="E19" s="10">
        <v>0.3</v>
      </c>
    </row>
    <row r="20" spans="1:5" ht="17" x14ac:dyDescent="0.2">
      <c r="A20" s="10">
        <f t="shared" si="0"/>
        <v>9.23</v>
      </c>
      <c r="B20" s="12" t="s">
        <v>5</v>
      </c>
      <c r="C20" s="11">
        <f t="shared" si="1"/>
        <v>9.23</v>
      </c>
      <c r="D20" s="6" t="s">
        <v>11</v>
      </c>
      <c r="E20" s="10">
        <v>0.3</v>
      </c>
    </row>
    <row r="21" spans="1:5" ht="17" x14ac:dyDescent="0.2">
      <c r="A21" s="10">
        <f t="shared" si="0"/>
        <v>9.5300000000000011</v>
      </c>
      <c r="B21" s="12" t="s">
        <v>5</v>
      </c>
      <c r="C21" s="11">
        <f t="shared" si="1"/>
        <v>9.5300000000000011</v>
      </c>
      <c r="D21" s="6" t="s">
        <v>168</v>
      </c>
      <c r="E21" s="10">
        <v>0.68</v>
      </c>
    </row>
    <row r="22" spans="1:5" ht="17" x14ac:dyDescent="0.2">
      <c r="A22" s="10">
        <f t="shared" si="0"/>
        <v>10.210000000000001</v>
      </c>
      <c r="B22" s="12" t="s">
        <v>5</v>
      </c>
      <c r="C22" s="11">
        <f t="shared" si="1"/>
        <v>10.210000000000001</v>
      </c>
      <c r="D22" s="6" t="s">
        <v>12</v>
      </c>
      <c r="E22" s="10">
        <v>1.24</v>
      </c>
    </row>
    <row r="23" spans="1:5" ht="17" x14ac:dyDescent="0.2">
      <c r="A23" s="10">
        <f t="shared" si="0"/>
        <v>11.450000000000001</v>
      </c>
      <c r="B23" s="12" t="s">
        <v>6</v>
      </c>
      <c r="C23" s="11">
        <f t="shared" si="1"/>
        <v>11.450000000000001</v>
      </c>
      <c r="D23" s="6" t="s">
        <v>169</v>
      </c>
      <c r="E23" s="10">
        <v>0.12</v>
      </c>
    </row>
    <row r="24" spans="1:5" ht="17" x14ac:dyDescent="0.2">
      <c r="A24" s="10">
        <f t="shared" si="0"/>
        <v>11.57</v>
      </c>
      <c r="B24" s="12" t="s">
        <v>5</v>
      </c>
      <c r="C24" s="11">
        <f t="shared" si="1"/>
        <v>11.57</v>
      </c>
      <c r="D24" s="6" t="s">
        <v>13</v>
      </c>
      <c r="E24" s="10">
        <v>0.5</v>
      </c>
    </row>
    <row r="25" spans="1:5" ht="17" x14ac:dyDescent="0.2">
      <c r="A25" s="10">
        <f t="shared" si="0"/>
        <v>12.07</v>
      </c>
      <c r="B25" s="12" t="s">
        <v>7</v>
      </c>
      <c r="C25" s="11">
        <f t="shared" si="1"/>
        <v>12.07</v>
      </c>
      <c r="D25" s="6" t="s">
        <v>170</v>
      </c>
      <c r="E25" s="10">
        <v>0.3</v>
      </c>
    </row>
    <row r="26" spans="1:5" ht="17" x14ac:dyDescent="0.2">
      <c r="A26" s="10">
        <f t="shared" si="0"/>
        <v>12.370000000000001</v>
      </c>
      <c r="B26" s="12" t="s">
        <v>6</v>
      </c>
      <c r="C26" s="11">
        <f t="shared" si="1"/>
        <v>12.370000000000001</v>
      </c>
      <c r="D26" s="6" t="s">
        <v>171</v>
      </c>
      <c r="E26" s="10">
        <v>12.09</v>
      </c>
    </row>
    <row r="27" spans="1:5" ht="17" x14ac:dyDescent="0.2">
      <c r="A27" s="10">
        <f t="shared" si="0"/>
        <v>24.46</v>
      </c>
      <c r="B27" s="12" t="s">
        <v>132</v>
      </c>
      <c r="C27" s="11">
        <f t="shared" si="1"/>
        <v>24.46</v>
      </c>
      <c r="D27" s="6" t="s">
        <v>172</v>
      </c>
      <c r="E27" s="10">
        <v>0.2</v>
      </c>
    </row>
    <row r="28" spans="1:5" ht="19" customHeight="1" x14ac:dyDescent="0.2">
      <c r="A28" s="10">
        <f t="shared" si="0"/>
        <v>24.66</v>
      </c>
      <c r="B28" s="12" t="s">
        <v>7</v>
      </c>
      <c r="C28" s="11">
        <f t="shared" si="1"/>
        <v>24.66</v>
      </c>
      <c r="D28" s="6" t="s">
        <v>166</v>
      </c>
      <c r="E28" s="10">
        <v>0.93</v>
      </c>
    </row>
    <row r="29" spans="1:5" ht="17" x14ac:dyDescent="0.2">
      <c r="A29" s="10">
        <f t="shared" si="0"/>
        <v>25.59</v>
      </c>
      <c r="B29" s="12" t="s">
        <v>7</v>
      </c>
      <c r="C29" s="11">
        <f t="shared" si="1"/>
        <v>25.59</v>
      </c>
      <c r="D29" s="6" t="s">
        <v>14</v>
      </c>
      <c r="E29" s="10">
        <v>2.78</v>
      </c>
    </row>
    <row r="30" spans="1:5" ht="17" x14ac:dyDescent="0.2">
      <c r="A30" s="10">
        <f t="shared" si="0"/>
        <v>28.37</v>
      </c>
      <c r="B30" s="12" t="s">
        <v>7</v>
      </c>
      <c r="C30" s="11">
        <f t="shared" si="1"/>
        <v>28.37</v>
      </c>
      <c r="D30" s="6" t="s">
        <v>15</v>
      </c>
      <c r="E30" s="10">
        <v>98.34</v>
      </c>
    </row>
    <row r="31" spans="1:5" ht="17" x14ac:dyDescent="0.2">
      <c r="A31" s="10">
        <f t="shared" si="0"/>
        <v>126.71000000000001</v>
      </c>
      <c r="B31" s="12" t="s">
        <v>5</v>
      </c>
      <c r="C31" s="11">
        <f t="shared" si="1"/>
        <v>126.71000000000001</v>
      </c>
      <c r="D31" s="6" t="s">
        <v>16</v>
      </c>
      <c r="E31" s="10">
        <v>0.44</v>
      </c>
    </row>
    <row r="32" spans="1:5" ht="17" x14ac:dyDescent="0.2">
      <c r="A32" s="10">
        <f t="shared" si="0"/>
        <v>127.15</v>
      </c>
      <c r="B32" s="12" t="s">
        <v>5</v>
      </c>
      <c r="C32" s="11">
        <f t="shared" si="1"/>
        <v>127.15</v>
      </c>
      <c r="D32" s="6" t="s">
        <v>17</v>
      </c>
      <c r="E32" s="10">
        <v>0.57999999999999996</v>
      </c>
    </row>
    <row r="33" spans="1:7" ht="17" x14ac:dyDescent="0.2">
      <c r="A33" s="10">
        <f t="shared" si="0"/>
        <v>127.73</v>
      </c>
      <c r="B33" s="12" t="s">
        <v>5</v>
      </c>
      <c r="C33" s="11">
        <f t="shared" si="1"/>
        <v>127.73</v>
      </c>
      <c r="D33" s="6" t="s">
        <v>18</v>
      </c>
      <c r="E33" s="10">
        <v>0.94</v>
      </c>
    </row>
    <row r="34" spans="1:7" ht="17" x14ac:dyDescent="0.2">
      <c r="A34" s="10">
        <f t="shared" si="0"/>
        <v>128.67000000000002</v>
      </c>
      <c r="B34" s="12" t="s">
        <v>5</v>
      </c>
      <c r="C34" s="11">
        <f t="shared" si="1"/>
        <v>128.67000000000002</v>
      </c>
      <c r="D34" s="6" t="s">
        <v>19</v>
      </c>
      <c r="E34" s="10">
        <v>0.77</v>
      </c>
    </row>
    <row r="35" spans="1:7" ht="17" x14ac:dyDescent="0.2">
      <c r="A35" s="10">
        <f t="shared" si="0"/>
        <v>129.44000000000003</v>
      </c>
      <c r="B35" s="12" t="s">
        <v>5</v>
      </c>
      <c r="C35" s="11">
        <f t="shared" si="1"/>
        <v>129.44000000000003</v>
      </c>
      <c r="D35" s="6" t="s">
        <v>134</v>
      </c>
      <c r="E35" s="10">
        <v>0.15</v>
      </c>
    </row>
    <row r="36" spans="1:7" ht="17" x14ac:dyDescent="0.2">
      <c r="A36" s="10">
        <f t="shared" si="0"/>
        <v>129.59000000000003</v>
      </c>
      <c r="B36" s="12" t="s">
        <v>6</v>
      </c>
      <c r="C36" s="11">
        <f t="shared" si="1"/>
        <v>129.59000000000003</v>
      </c>
      <c r="D36" s="6" t="s">
        <v>20</v>
      </c>
      <c r="E36" s="10">
        <v>1.52</v>
      </c>
    </row>
    <row r="37" spans="1:7" ht="20" customHeight="1" x14ac:dyDescent="0.2">
      <c r="A37" s="10">
        <f t="shared" si="0"/>
        <v>131.11000000000004</v>
      </c>
      <c r="B37" s="13" t="s">
        <v>4</v>
      </c>
      <c r="C37" s="11">
        <f t="shared" si="1"/>
        <v>131.11000000000004</v>
      </c>
      <c r="D37" s="5" t="s">
        <v>148</v>
      </c>
      <c r="E37" s="11" t="s">
        <v>4</v>
      </c>
      <c r="G37" s="8" t="s">
        <v>135</v>
      </c>
    </row>
    <row r="38" spans="1:7" ht="16" customHeight="1" x14ac:dyDescent="0.2">
      <c r="A38" s="10"/>
      <c r="B38" s="14"/>
      <c r="C38" s="4"/>
      <c r="D38" s="9">
        <f>D8+((C37/G7)/24)</f>
        <v>0.49953358208955234</v>
      </c>
      <c r="E38" s="11"/>
      <c r="G38">
        <v>15.8</v>
      </c>
    </row>
    <row r="39" spans="1:7" ht="34" x14ac:dyDescent="0.2">
      <c r="A39" s="10">
        <f>A36+E36</f>
        <v>131.11000000000004</v>
      </c>
      <c r="B39" s="15" t="s">
        <v>5</v>
      </c>
      <c r="C39" s="11"/>
      <c r="D39" s="6" t="s">
        <v>167</v>
      </c>
      <c r="E39" s="10">
        <v>1.3</v>
      </c>
    </row>
    <row r="40" spans="1:7" ht="17" x14ac:dyDescent="0.2">
      <c r="A40" s="10">
        <f t="shared" ref="A40:A49" si="2">A39+E39</f>
        <v>132.41000000000005</v>
      </c>
      <c r="B40" s="12" t="s">
        <v>5</v>
      </c>
      <c r="C40" s="11">
        <f>C39+E39</f>
        <v>1.3</v>
      </c>
      <c r="D40" s="6" t="s">
        <v>137</v>
      </c>
      <c r="E40" s="10">
        <v>0.14000000000000001</v>
      </c>
    </row>
    <row r="41" spans="1:7" ht="17" x14ac:dyDescent="0.2">
      <c r="A41" s="10">
        <f t="shared" si="2"/>
        <v>132.55000000000004</v>
      </c>
      <c r="B41" s="12" t="s">
        <v>6</v>
      </c>
      <c r="C41" s="11">
        <f t="shared" ref="C41:C45" si="3">C40+E40</f>
        <v>1.44</v>
      </c>
      <c r="D41" s="6" t="s">
        <v>21</v>
      </c>
      <c r="E41" s="10">
        <v>0.06</v>
      </c>
    </row>
    <row r="42" spans="1:7" ht="17" x14ac:dyDescent="0.2">
      <c r="A42" s="10">
        <f t="shared" si="2"/>
        <v>132.61000000000004</v>
      </c>
      <c r="B42" s="12" t="s">
        <v>6</v>
      </c>
      <c r="C42" s="11">
        <f t="shared" si="3"/>
        <v>1.5</v>
      </c>
      <c r="D42" s="6" t="s">
        <v>19</v>
      </c>
      <c r="E42" s="10">
        <v>0.76</v>
      </c>
    </row>
    <row r="43" spans="1:7" ht="17" x14ac:dyDescent="0.2">
      <c r="A43" s="10">
        <f t="shared" si="2"/>
        <v>133.37000000000003</v>
      </c>
      <c r="B43" s="12" t="s">
        <v>6</v>
      </c>
      <c r="C43" s="11">
        <f t="shared" si="3"/>
        <v>2.2599999999999998</v>
      </c>
      <c r="D43" s="6" t="s">
        <v>18</v>
      </c>
      <c r="E43" s="10">
        <v>0.95</v>
      </c>
    </row>
    <row r="44" spans="1:7" ht="19" customHeight="1" x14ac:dyDescent="0.2">
      <c r="A44" s="10">
        <f t="shared" si="2"/>
        <v>134.32000000000002</v>
      </c>
      <c r="B44" s="12" t="s">
        <v>6</v>
      </c>
      <c r="C44" s="11">
        <f t="shared" si="3"/>
        <v>3.21</v>
      </c>
      <c r="D44" s="6" t="s">
        <v>22</v>
      </c>
      <c r="E44" s="10">
        <v>1.7</v>
      </c>
    </row>
    <row r="45" spans="1:7" ht="17" x14ac:dyDescent="0.2">
      <c r="A45" s="10">
        <f t="shared" si="2"/>
        <v>136.02000000000001</v>
      </c>
      <c r="B45" s="12" t="s">
        <v>6</v>
      </c>
      <c r="C45" s="11">
        <f t="shared" si="3"/>
        <v>4.91</v>
      </c>
      <c r="D45" s="6" t="s">
        <v>23</v>
      </c>
      <c r="E45" s="10">
        <v>0.13</v>
      </c>
    </row>
    <row r="46" spans="1:7" ht="17" x14ac:dyDescent="0.2">
      <c r="A46" s="10">
        <f>A45+E45</f>
        <v>136.15</v>
      </c>
      <c r="B46" s="12" t="s">
        <v>5</v>
      </c>
      <c r="C46" s="11">
        <f>C45+E45</f>
        <v>5.04</v>
      </c>
      <c r="D46" s="6" t="s">
        <v>24</v>
      </c>
      <c r="E46" s="10">
        <v>35.5</v>
      </c>
    </row>
    <row r="47" spans="1:7" ht="17" x14ac:dyDescent="0.2">
      <c r="A47" s="10">
        <f t="shared" ref="A47:A48" si="4">A46+E46</f>
        <v>171.65</v>
      </c>
      <c r="B47" s="12" t="s">
        <v>7</v>
      </c>
      <c r="C47" s="11">
        <f t="shared" ref="C47:C49" si="5">C46+E46</f>
        <v>40.54</v>
      </c>
      <c r="D47" s="6" t="s">
        <v>173</v>
      </c>
      <c r="E47" s="10">
        <v>24.86</v>
      </c>
    </row>
    <row r="48" spans="1:7" ht="17" x14ac:dyDescent="0.2">
      <c r="A48" s="10">
        <f t="shared" si="4"/>
        <v>196.51</v>
      </c>
      <c r="B48" s="12" t="s">
        <v>5</v>
      </c>
      <c r="C48" s="11">
        <f t="shared" si="5"/>
        <v>65.400000000000006</v>
      </c>
      <c r="D48" s="6" t="s">
        <v>25</v>
      </c>
      <c r="E48" s="10">
        <v>0.1</v>
      </c>
    </row>
    <row r="49" spans="1:7" ht="20" customHeight="1" x14ac:dyDescent="0.2">
      <c r="A49" s="10">
        <f t="shared" si="2"/>
        <v>196.60999999999999</v>
      </c>
      <c r="B49" s="13" t="s">
        <v>4</v>
      </c>
      <c r="C49" s="11">
        <f t="shared" si="5"/>
        <v>65.5</v>
      </c>
      <c r="D49" s="5" t="s">
        <v>150</v>
      </c>
      <c r="E49" s="11" t="s">
        <v>4</v>
      </c>
      <c r="G49" s="8" t="s">
        <v>135</v>
      </c>
    </row>
    <row r="50" spans="1:7" ht="16" customHeight="1" x14ac:dyDescent="0.2">
      <c r="A50" s="10"/>
      <c r="B50" s="14"/>
      <c r="C50" s="4"/>
      <c r="D50" s="9">
        <f>D38+((C49/G38)/24)</f>
        <v>0.67226564960010082</v>
      </c>
      <c r="E50" s="11"/>
      <c r="G50">
        <v>19.2</v>
      </c>
    </row>
    <row r="51" spans="1:7" ht="17" x14ac:dyDescent="0.2">
      <c r="A51" s="10">
        <f>A48+E48</f>
        <v>196.60999999999999</v>
      </c>
      <c r="B51" s="12" t="s">
        <v>136</v>
      </c>
      <c r="C51" s="4"/>
      <c r="D51" s="6" t="s">
        <v>26</v>
      </c>
      <c r="E51" s="10">
        <v>63.53</v>
      </c>
    </row>
    <row r="52" spans="1:7" ht="17" x14ac:dyDescent="0.2">
      <c r="A52" s="10">
        <f t="shared" ref="A52:A69" si="6">A51+E51</f>
        <v>260.14</v>
      </c>
      <c r="B52" s="12" t="s">
        <v>5</v>
      </c>
      <c r="C52" s="11">
        <f>C51+E51</f>
        <v>63.53</v>
      </c>
      <c r="D52" s="6" t="s">
        <v>27</v>
      </c>
      <c r="E52" s="10">
        <v>0.17</v>
      </c>
    </row>
    <row r="53" spans="1:7" ht="17" x14ac:dyDescent="0.2">
      <c r="A53" s="10">
        <f t="shared" si="6"/>
        <v>260.31</v>
      </c>
      <c r="B53" s="12" t="s">
        <v>6</v>
      </c>
      <c r="C53" s="11">
        <f t="shared" ref="C53:C60" si="7">C52+E52</f>
        <v>63.7</v>
      </c>
      <c r="D53" s="6" t="s">
        <v>28</v>
      </c>
      <c r="E53" s="10">
        <v>0.39</v>
      </c>
    </row>
    <row r="54" spans="1:7" ht="17" x14ac:dyDescent="0.2">
      <c r="A54" s="10">
        <f t="shared" si="6"/>
        <v>260.7</v>
      </c>
      <c r="B54" s="12" t="s">
        <v>6</v>
      </c>
      <c r="C54" s="11">
        <f t="shared" si="7"/>
        <v>64.09</v>
      </c>
      <c r="D54" s="6" t="s">
        <v>29</v>
      </c>
      <c r="E54" s="10">
        <v>0.04</v>
      </c>
    </row>
    <row r="55" spans="1:7" ht="17" x14ac:dyDescent="0.2">
      <c r="A55" s="10">
        <f t="shared" si="6"/>
        <v>260.74</v>
      </c>
      <c r="B55" s="12" t="s">
        <v>7</v>
      </c>
      <c r="C55" s="11">
        <f t="shared" si="7"/>
        <v>64.13000000000001</v>
      </c>
      <c r="D55" s="6" t="s">
        <v>30</v>
      </c>
      <c r="E55" s="10">
        <v>0.09</v>
      </c>
    </row>
    <row r="56" spans="1:7" ht="17" x14ac:dyDescent="0.2">
      <c r="A56" s="10">
        <f t="shared" si="6"/>
        <v>260.83</v>
      </c>
      <c r="B56" s="12" t="s">
        <v>6</v>
      </c>
      <c r="C56" s="11">
        <f t="shared" si="7"/>
        <v>64.220000000000013</v>
      </c>
      <c r="D56" s="6" t="s">
        <v>31</v>
      </c>
      <c r="E56" s="10">
        <v>0.04</v>
      </c>
    </row>
    <row r="57" spans="1:7" ht="17" x14ac:dyDescent="0.2">
      <c r="A57" s="10">
        <f t="shared" si="6"/>
        <v>260.87</v>
      </c>
      <c r="B57" s="12" t="s">
        <v>5</v>
      </c>
      <c r="C57" s="11">
        <f t="shared" si="7"/>
        <v>64.260000000000019</v>
      </c>
      <c r="D57" s="6" t="s">
        <v>32</v>
      </c>
      <c r="E57" s="10">
        <v>0.11</v>
      </c>
    </row>
    <row r="58" spans="1:7" ht="17" x14ac:dyDescent="0.2">
      <c r="A58" s="10">
        <f t="shared" si="6"/>
        <v>260.98</v>
      </c>
      <c r="B58" s="12" t="s">
        <v>6</v>
      </c>
      <c r="C58" s="11">
        <f t="shared" si="7"/>
        <v>64.370000000000019</v>
      </c>
      <c r="D58" s="6" t="s">
        <v>33</v>
      </c>
      <c r="E58" s="10">
        <v>1.51</v>
      </c>
    </row>
    <row r="59" spans="1:7" ht="17" x14ac:dyDescent="0.2">
      <c r="A59" s="10">
        <f t="shared" si="6"/>
        <v>262.49</v>
      </c>
      <c r="B59" s="12" t="s">
        <v>6</v>
      </c>
      <c r="C59" s="11">
        <f t="shared" si="7"/>
        <v>65.880000000000024</v>
      </c>
      <c r="D59" s="6" t="s">
        <v>34</v>
      </c>
      <c r="E59" s="10">
        <v>0.2</v>
      </c>
    </row>
    <row r="60" spans="1:7" ht="34" customHeight="1" x14ac:dyDescent="0.2">
      <c r="A60" s="10">
        <f t="shared" si="6"/>
        <v>262.69</v>
      </c>
      <c r="B60" s="13"/>
      <c r="C60" s="11">
        <f t="shared" si="7"/>
        <v>66.080000000000027</v>
      </c>
      <c r="D60" s="5" t="s">
        <v>161</v>
      </c>
      <c r="E60" s="11">
        <v>0</v>
      </c>
      <c r="G60" s="8" t="s">
        <v>135</v>
      </c>
    </row>
    <row r="61" spans="1:7" ht="16" customHeight="1" x14ac:dyDescent="0.2">
      <c r="A61" s="10"/>
      <c r="B61" s="14"/>
      <c r="C61" s="4"/>
      <c r="D61" s="9">
        <f>D50+((C60/G50)/24)</f>
        <v>0.8156684273778787</v>
      </c>
      <c r="E61" s="11"/>
      <c r="G61">
        <v>15</v>
      </c>
    </row>
    <row r="62" spans="1:7" ht="17" x14ac:dyDescent="0.2">
      <c r="A62" s="10">
        <f>A60+E60</f>
        <v>262.69</v>
      </c>
      <c r="B62" s="12" t="s">
        <v>136</v>
      </c>
      <c r="C62" s="4"/>
      <c r="D62" s="6" t="s">
        <v>35</v>
      </c>
      <c r="E62" s="10">
        <v>0.2</v>
      </c>
    </row>
    <row r="63" spans="1:7" ht="17" x14ac:dyDescent="0.2">
      <c r="A63" s="10">
        <f t="shared" si="6"/>
        <v>262.89</v>
      </c>
      <c r="B63" s="12" t="s">
        <v>5</v>
      </c>
      <c r="C63" s="11">
        <f>C62+E62</f>
        <v>0.2</v>
      </c>
      <c r="D63" s="6" t="s">
        <v>31</v>
      </c>
      <c r="E63" s="10">
        <v>1.02</v>
      </c>
    </row>
    <row r="64" spans="1:7" ht="17" x14ac:dyDescent="0.2">
      <c r="A64" s="10">
        <f t="shared" si="6"/>
        <v>263.90999999999997</v>
      </c>
      <c r="B64" s="12" t="s">
        <v>6</v>
      </c>
      <c r="C64" s="11">
        <f t="shared" ref="C64:C69" si="8">C63+E63</f>
        <v>1.22</v>
      </c>
      <c r="D64" s="6" t="s">
        <v>36</v>
      </c>
      <c r="E64" s="10">
        <v>0.45</v>
      </c>
    </row>
    <row r="65" spans="1:7" ht="17" x14ac:dyDescent="0.2">
      <c r="A65" s="10">
        <f t="shared" si="6"/>
        <v>264.35999999999996</v>
      </c>
      <c r="B65" s="12" t="s">
        <v>5</v>
      </c>
      <c r="C65" s="11">
        <f t="shared" si="8"/>
        <v>1.67</v>
      </c>
      <c r="D65" s="6" t="s">
        <v>37</v>
      </c>
      <c r="E65" s="10">
        <v>0.4</v>
      </c>
    </row>
    <row r="66" spans="1:7" ht="17" x14ac:dyDescent="0.2">
      <c r="A66" s="10">
        <f t="shared" si="6"/>
        <v>264.75999999999993</v>
      </c>
      <c r="B66" s="12" t="s">
        <v>6</v>
      </c>
      <c r="C66" s="11">
        <f t="shared" si="8"/>
        <v>2.0699999999999998</v>
      </c>
      <c r="D66" s="6" t="s">
        <v>38</v>
      </c>
      <c r="E66" s="10">
        <v>0.25</v>
      </c>
    </row>
    <row r="67" spans="1:7" ht="17" x14ac:dyDescent="0.2">
      <c r="A67" s="10">
        <f t="shared" si="6"/>
        <v>265.00999999999993</v>
      </c>
      <c r="B67" s="12" t="s">
        <v>6</v>
      </c>
      <c r="C67" s="11">
        <f t="shared" si="8"/>
        <v>2.3199999999999998</v>
      </c>
      <c r="D67" s="6" t="s">
        <v>39</v>
      </c>
      <c r="E67" s="10">
        <v>10.35</v>
      </c>
    </row>
    <row r="68" spans="1:7" ht="17" x14ac:dyDescent="0.2">
      <c r="A68" s="10">
        <f t="shared" si="6"/>
        <v>275.35999999999996</v>
      </c>
      <c r="B68" s="12" t="s">
        <v>5</v>
      </c>
      <c r="C68" s="11">
        <f t="shared" si="8"/>
        <v>12.67</v>
      </c>
      <c r="D68" s="6" t="s">
        <v>40</v>
      </c>
      <c r="E68" s="10">
        <v>10.199999999999999</v>
      </c>
    </row>
    <row r="69" spans="1:7" ht="37" customHeight="1" x14ac:dyDescent="0.2">
      <c r="A69" s="10">
        <f t="shared" si="6"/>
        <v>285.55999999999995</v>
      </c>
      <c r="B69" s="13" t="s">
        <v>4</v>
      </c>
      <c r="C69" s="11">
        <f t="shared" si="8"/>
        <v>22.869999999999997</v>
      </c>
      <c r="D69" s="5" t="s">
        <v>151</v>
      </c>
      <c r="E69" s="11" t="s">
        <v>4</v>
      </c>
      <c r="G69" s="8" t="s">
        <v>135</v>
      </c>
    </row>
    <row r="70" spans="1:7" ht="16" customHeight="1" x14ac:dyDescent="0.2">
      <c r="A70" s="10"/>
      <c r="B70" s="14"/>
      <c r="C70" s="4"/>
      <c r="D70" s="9">
        <f>D61+((C69/G61)/24)</f>
        <v>0.87919620515565644</v>
      </c>
      <c r="E70" s="11"/>
      <c r="G70">
        <v>18.440000000000001</v>
      </c>
    </row>
    <row r="71" spans="1:7" ht="17" x14ac:dyDescent="0.2">
      <c r="A71" s="10">
        <f>A68+E68</f>
        <v>285.55999999999995</v>
      </c>
      <c r="B71" s="12" t="s">
        <v>136</v>
      </c>
      <c r="C71" s="4"/>
      <c r="D71" s="6" t="s">
        <v>41</v>
      </c>
      <c r="E71" s="10">
        <v>10.55</v>
      </c>
    </row>
    <row r="72" spans="1:7" ht="17" x14ac:dyDescent="0.2">
      <c r="A72" s="10">
        <f t="shared" ref="A72:A101" si="9">A71+E71</f>
        <v>296.10999999999996</v>
      </c>
      <c r="B72" s="12" t="s">
        <v>5</v>
      </c>
      <c r="C72" s="11">
        <f>C71+E71</f>
        <v>10.55</v>
      </c>
      <c r="D72" s="6" t="s">
        <v>42</v>
      </c>
      <c r="E72" s="10">
        <v>39.299999999999997</v>
      </c>
    </row>
    <row r="73" spans="1:7" ht="34" x14ac:dyDescent="0.2">
      <c r="A73" s="10">
        <f t="shared" si="9"/>
        <v>335.40999999999997</v>
      </c>
      <c r="B73" s="12" t="s">
        <v>6</v>
      </c>
      <c r="C73" s="11">
        <f t="shared" ref="C73:C81" si="10">C72+E72</f>
        <v>49.849999999999994</v>
      </c>
      <c r="D73" s="6" t="s">
        <v>174</v>
      </c>
      <c r="E73" s="10">
        <v>45.3</v>
      </c>
    </row>
    <row r="74" spans="1:7" ht="17" x14ac:dyDescent="0.2">
      <c r="A74" s="10">
        <f t="shared" si="9"/>
        <v>380.71</v>
      </c>
      <c r="B74" s="12" t="s">
        <v>132</v>
      </c>
      <c r="C74" s="11">
        <f t="shared" si="10"/>
        <v>95.149999999999991</v>
      </c>
      <c r="D74" s="6" t="s">
        <v>43</v>
      </c>
      <c r="E74" s="10">
        <v>2.54</v>
      </c>
    </row>
    <row r="75" spans="1:7" ht="17" x14ac:dyDescent="0.2">
      <c r="A75" s="10">
        <f t="shared" si="9"/>
        <v>383.25</v>
      </c>
      <c r="B75" s="12" t="s">
        <v>5</v>
      </c>
      <c r="C75" s="11">
        <f t="shared" si="10"/>
        <v>97.69</v>
      </c>
      <c r="D75" s="6" t="s">
        <v>44</v>
      </c>
      <c r="E75" s="10">
        <v>0.13</v>
      </c>
    </row>
    <row r="76" spans="1:7" ht="34" x14ac:dyDescent="0.2">
      <c r="A76" s="10">
        <f t="shared" si="9"/>
        <v>383.38</v>
      </c>
      <c r="B76" s="12" t="s">
        <v>7</v>
      </c>
      <c r="C76" s="11">
        <f t="shared" si="10"/>
        <v>97.82</v>
      </c>
      <c r="D76" s="6" t="s">
        <v>45</v>
      </c>
      <c r="E76" s="10">
        <v>0.28000000000000003</v>
      </c>
    </row>
    <row r="77" spans="1:7" ht="17" x14ac:dyDescent="0.2">
      <c r="A77" s="10">
        <f t="shared" si="9"/>
        <v>383.65999999999997</v>
      </c>
      <c r="B77" s="12" t="s">
        <v>5</v>
      </c>
      <c r="C77" s="11">
        <f t="shared" si="10"/>
        <v>98.1</v>
      </c>
      <c r="D77" s="6" t="s">
        <v>46</v>
      </c>
      <c r="E77" s="10">
        <v>0.21</v>
      </c>
    </row>
    <row r="78" spans="1:7" ht="17" x14ac:dyDescent="0.2">
      <c r="A78" s="10">
        <f t="shared" si="9"/>
        <v>383.86999999999995</v>
      </c>
      <c r="B78" s="12" t="s">
        <v>5</v>
      </c>
      <c r="C78" s="11">
        <f t="shared" si="10"/>
        <v>98.309999999999988</v>
      </c>
      <c r="D78" s="6" t="s">
        <v>47</v>
      </c>
      <c r="E78" s="10">
        <v>0.08</v>
      </c>
    </row>
    <row r="79" spans="1:7" ht="17" x14ac:dyDescent="0.2">
      <c r="A79" s="10">
        <f t="shared" si="9"/>
        <v>383.94999999999993</v>
      </c>
      <c r="B79" s="12" t="s">
        <v>6</v>
      </c>
      <c r="C79" s="11">
        <f t="shared" si="10"/>
        <v>98.389999999999986</v>
      </c>
      <c r="D79" s="6" t="s">
        <v>48</v>
      </c>
      <c r="E79" s="10">
        <v>0.4</v>
      </c>
    </row>
    <row r="80" spans="1:7" ht="17" x14ac:dyDescent="0.2">
      <c r="A80" s="10">
        <f t="shared" si="9"/>
        <v>384.34999999999991</v>
      </c>
      <c r="B80" s="12" t="s">
        <v>6</v>
      </c>
      <c r="C80" s="11">
        <f t="shared" si="10"/>
        <v>98.789999999999992</v>
      </c>
      <c r="D80" s="6" t="s">
        <v>49</v>
      </c>
      <c r="E80" s="10">
        <v>0</v>
      </c>
    </row>
    <row r="81" spans="1:7" ht="20" customHeight="1" x14ac:dyDescent="0.2">
      <c r="A81" s="10">
        <f t="shared" si="9"/>
        <v>384.34999999999991</v>
      </c>
      <c r="B81" s="13"/>
      <c r="C81" s="11">
        <f t="shared" si="10"/>
        <v>98.789999999999992</v>
      </c>
      <c r="D81" s="5" t="s">
        <v>152</v>
      </c>
      <c r="E81" s="11">
        <v>0.2</v>
      </c>
      <c r="G81" s="8" t="s">
        <v>135</v>
      </c>
    </row>
    <row r="82" spans="1:7" ht="16" customHeight="1" x14ac:dyDescent="0.2">
      <c r="A82" s="10"/>
      <c r="B82" s="14"/>
      <c r="C82" s="4"/>
      <c r="D82" s="9">
        <f>D70+((C81/G70)/24)</f>
        <v>1.1024201747868929</v>
      </c>
      <c r="E82" s="11"/>
      <c r="G82">
        <v>5.24</v>
      </c>
    </row>
    <row r="83" spans="1:7" ht="17" x14ac:dyDescent="0.2">
      <c r="A83" s="10">
        <f>A81+E81</f>
        <v>384.5499999999999</v>
      </c>
      <c r="B83" s="12" t="s">
        <v>6</v>
      </c>
      <c r="C83" s="4"/>
      <c r="D83" s="6" t="s">
        <v>50</v>
      </c>
      <c r="E83" s="10">
        <v>0.63</v>
      </c>
    </row>
    <row r="84" spans="1:7" ht="17" x14ac:dyDescent="0.2">
      <c r="A84" s="10">
        <f t="shared" si="9"/>
        <v>385.17999999999989</v>
      </c>
      <c r="B84" s="12" t="s">
        <v>7</v>
      </c>
      <c r="C84" s="11">
        <f>C83+E83</f>
        <v>0.63</v>
      </c>
      <c r="D84" s="6" t="s">
        <v>51</v>
      </c>
      <c r="E84" s="10">
        <v>0.33</v>
      </c>
    </row>
    <row r="85" spans="1:7" ht="17" x14ac:dyDescent="0.2">
      <c r="A85" s="10">
        <f t="shared" si="9"/>
        <v>385.50999999999988</v>
      </c>
      <c r="B85" s="12" t="s">
        <v>5</v>
      </c>
      <c r="C85" s="11">
        <f t="shared" ref="C85:C121" si="11">C84+E84</f>
        <v>0.96</v>
      </c>
      <c r="D85" s="6" t="s">
        <v>52</v>
      </c>
      <c r="E85" s="10">
        <v>15.85</v>
      </c>
    </row>
    <row r="86" spans="1:7" ht="17" x14ac:dyDescent="0.2">
      <c r="A86" s="10">
        <f t="shared" si="9"/>
        <v>401.3599999999999</v>
      </c>
      <c r="B86" s="12" t="s">
        <v>7</v>
      </c>
      <c r="C86" s="11">
        <f t="shared" si="11"/>
        <v>16.809999999999999</v>
      </c>
      <c r="D86" s="6" t="s">
        <v>53</v>
      </c>
      <c r="E86" s="10">
        <v>0.21</v>
      </c>
    </row>
    <row r="87" spans="1:7" ht="17" x14ac:dyDescent="0.2">
      <c r="A87" s="10">
        <f t="shared" si="9"/>
        <v>401.56999999999988</v>
      </c>
      <c r="B87" s="12" t="s">
        <v>7</v>
      </c>
      <c r="C87" s="11">
        <f t="shared" si="11"/>
        <v>17.02</v>
      </c>
      <c r="D87" s="6" t="s">
        <v>159</v>
      </c>
      <c r="E87" s="10">
        <v>2.48</v>
      </c>
    </row>
    <row r="88" spans="1:7" ht="17" x14ac:dyDescent="0.2">
      <c r="A88" s="10">
        <f t="shared" si="9"/>
        <v>404.0499999999999</v>
      </c>
      <c r="B88" s="12" t="s">
        <v>5</v>
      </c>
      <c r="C88" s="11">
        <f t="shared" si="11"/>
        <v>19.5</v>
      </c>
      <c r="D88" s="6" t="s">
        <v>54</v>
      </c>
      <c r="E88" s="10">
        <v>0.3</v>
      </c>
    </row>
    <row r="89" spans="1:7" ht="20" customHeight="1" x14ac:dyDescent="0.2">
      <c r="A89" s="10">
        <f t="shared" si="9"/>
        <v>404.34999999999991</v>
      </c>
      <c r="B89" s="15" t="s">
        <v>7</v>
      </c>
      <c r="C89" s="10">
        <f t="shared" si="11"/>
        <v>19.8</v>
      </c>
      <c r="D89" s="6" t="s">
        <v>55</v>
      </c>
      <c r="E89" s="10">
        <v>3.67</v>
      </c>
    </row>
    <row r="90" spans="1:7" ht="17" x14ac:dyDescent="0.2">
      <c r="A90" s="10">
        <f t="shared" si="9"/>
        <v>408.01999999999992</v>
      </c>
      <c r="B90" s="12" t="s">
        <v>7</v>
      </c>
      <c r="C90" s="11">
        <f t="shared" si="11"/>
        <v>23.47</v>
      </c>
      <c r="D90" s="6" t="s">
        <v>56</v>
      </c>
      <c r="E90" s="10">
        <v>0.53</v>
      </c>
    </row>
    <row r="91" spans="1:7" ht="17" x14ac:dyDescent="0.2">
      <c r="A91" s="10">
        <f t="shared" si="9"/>
        <v>408.5499999999999</v>
      </c>
      <c r="B91" s="12" t="s">
        <v>5</v>
      </c>
      <c r="C91" s="11">
        <f t="shared" si="11"/>
        <v>24</v>
      </c>
      <c r="D91" s="6" t="s">
        <v>57</v>
      </c>
      <c r="E91" s="10">
        <v>0.82</v>
      </c>
    </row>
    <row r="92" spans="1:7" ht="17" x14ac:dyDescent="0.2">
      <c r="A92" s="10">
        <f t="shared" si="9"/>
        <v>409.36999999999989</v>
      </c>
      <c r="B92" s="12" t="s">
        <v>7</v>
      </c>
      <c r="C92" s="11">
        <f t="shared" si="11"/>
        <v>24.82</v>
      </c>
      <c r="D92" s="6" t="s">
        <v>58</v>
      </c>
      <c r="E92" s="10">
        <v>0.57999999999999996</v>
      </c>
    </row>
    <row r="93" spans="1:7" ht="17" x14ac:dyDescent="0.2">
      <c r="A93" s="10">
        <f t="shared" si="9"/>
        <v>409.94999999999987</v>
      </c>
      <c r="B93" s="12" t="s">
        <v>5</v>
      </c>
      <c r="C93" s="11">
        <f t="shared" si="11"/>
        <v>25.4</v>
      </c>
      <c r="D93" s="6" t="s">
        <v>59</v>
      </c>
      <c r="E93" s="10">
        <v>1.27</v>
      </c>
    </row>
    <row r="94" spans="1:7" ht="17" x14ac:dyDescent="0.2">
      <c r="A94" s="10">
        <f t="shared" si="9"/>
        <v>411.21999999999986</v>
      </c>
      <c r="B94" s="12" t="s">
        <v>6</v>
      </c>
      <c r="C94" s="11">
        <f t="shared" si="11"/>
        <v>26.669999999999998</v>
      </c>
      <c r="D94" s="6" t="s">
        <v>60</v>
      </c>
      <c r="E94" s="10">
        <v>0.33</v>
      </c>
    </row>
    <row r="95" spans="1:7" ht="17" x14ac:dyDescent="0.2">
      <c r="A95" s="10">
        <f t="shared" si="9"/>
        <v>411.54999999999984</v>
      </c>
      <c r="B95" s="12" t="s">
        <v>5</v>
      </c>
      <c r="C95" s="11">
        <f t="shared" si="11"/>
        <v>26.999999999999996</v>
      </c>
      <c r="D95" s="6" t="s">
        <v>61</v>
      </c>
      <c r="E95" s="10">
        <v>0.1</v>
      </c>
    </row>
    <row r="96" spans="1:7" ht="17" x14ac:dyDescent="0.2">
      <c r="A96" s="10">
        <f t="shared" si="9"/>
        <v>411.64999999999986</v>
      </c>
      <c r="B96" s="12" t="s">
        <v>6</v>
      </c>
      <c r="C96" s="11">
        <f t="shared" si="11"/>
        <v>27.099999999999998</v>
      </c>
      <c r="D96" s="6" t="s">
        <v>62</v>
      </c>
      <c r="E96" s="10">
        <v>0.23</v>
      </c>
    </row>
    <row r="97" spans="1:5" ht="17" x14ac:dyDescent="0.2">
      <c r="A97" s="10">
        <f t="shared" si="9"/>
        <v>411.87999999999988</v>
      </c>
      <c r="B97" s="12" t="s">
        <v>7</v>
      </c>
      <c r="C97" s="11">
        <f t="shared" si="11"/>
        <v>27.33</v>
      </c>
      <c r="D97" s="6" t="s">
        <v>63</v>
      </c>
      <c r="E97" s="10">
        <v>0.85</v>
      </c>
    </row>
    <row r="98" spans="1:5" ht="17" x14ac:dyDescent="0.2">
      <c r="A98" s="10">
        <f t="shared" si="9"/>
        <v>412.7299999999999</v>
      </c>
      <c r="B98" s="12" t="s">
        <v>7</v>
      </c>
      <c r="C98" s="11">
        <f t="shared" si="11"/>
        <v>28.18</v>
      </c>
      <c r="D98" s="6" t="s">
        <v>64</v>
      </c>
      <c r="E98" s="10">
        <v>0.53</v>
      </c>
    </row>
    <row r="99" spans="1:5" ht="17" x14ac:dyDescent="0.2">
      <c r="A99" s="10">
        <f t="shared" si="9"/>
        <v>413.25999999999988</v>
      </c>
      <c r="B99" s="12" t="s">
        <v>6</v>
      </c>
      <c r="C99" s="11">
        <f t="shared" si="11"/>
        <v>28.71</v>
      </c>
      <c r="D99" s="6" t="s">
        <v>65</v>
      </c>
      <c r="E99" s="10">
        <v>0.22</v>
      </c>
    </row>
    <row r="100" spans="1:5" ht="17" x14ac:dyDescent="0.2">
      <c r="A100" s="10">
        <f t="shared" si="9"/>
        <v>413.4799999999999</v>
      </c>
      <c r="B100" s="12" t="s">
        <v>5</v>
      </c>
      <c r="C100" s="11">
        <f t="shared" si="11"/>
        <v>28.93</v>
      </c>
      <c r="D100" s="6" t="s">
        <v>66</v>
      </c>
      <c r="E100" s="10">
        <v>0.24</v>
      </c>
    </row>
    <row r="101" spans="1:5" ht="17" x14ac:dyDescent="0.2">
      <c r="A101" s="10">
        <f t="shared" si="9"/>
        <v>413.71999999999991</v>
      </c>
      <c r="B101" s="12" t="s">
        <v>7</v>
      </c>
      <c r="C101" s="11">
        <f t="shared" si="11"/>
        <v>29.169999999999998</v>
      </c>
      <c r="D101" s="6" t="s">
        <v>60</v>
      </c>
      <c r="E101" s="10">
        <v>0.08</v>
      </c>
    </row>
    <row r="102" spans="1:5" ht="17" x14ac:dyDescent="0.2">
      <c r="A102" s="10">
        <f t="shared" ref="A102:A120" si="12">A101+E101</f>
        <v>413.7999999999999</v>
      </c>
      <c r="B102" s="12" t="s">
        <v>5</v>
      </c>
      <c r="C102" s="11">
        <f t="shared" si="11"/>
        <v>29.249999999999996</v>
      </c>
      <c r="D102" s="6" t="s">
        <v>67</v>
      </c>
      <c r="E102" s="10">
        <v>0.03</v>
      </c>
    </row>
    <row r="103" spans="1:5" ht="17" x14ac:dyDescent="0.2">
      <c r="A103" s="10">
        <f t="shared" si="12"/>
        <v>413.82999999999987</v>
      </c>
      <c r="B103" s="12" t="s">
        <v>6</v>
      </c>
      <c r="C103" s="11">
        <f t="shared" si="11"/>
        <v>29.279999999999998</v>
      </c>
      <c r="D103" s="6" t="s">
        <v>68</v>
      </c>
      <c r="E103" s="10">
        <v>0.12</v>
      </c>
    </row>
    <row r="104" spans="1:5" ht="17" x14ac:dyDescent="0.2">
      <c r="A104" s="10">
        <f t="shared" si="12"/>
        <v>413.94999999999987</v>
      </c>
      <c r="B104" s="12" t="s">
        <v>138</v>
      </c>
      <c r="C104" s="11">
        <f t="shared" si="11"/>
        <v>29.4</v>
      </c>
      <c r="D104" s="6" t="s">
        <v>160</v>
      </c>
      <c r="E104" s="10">
        <v>0.14000000000000001</v>
      </c>
    </row>
    <row r="105" spans="1:5" ht="17" x14ac:dyDescent="0.2">
      <c r="A105" s="10">
        <f t="shared" si="12"/>
        <v>414.08999999999986</v>
      </c>
      <c r="B105" s="12" t="s">
        <v>5</v>
      </c>
      <c r="C105" s="11">
        <f t="shared" si="11"/>
        <v>29.54</v>
      </c>
      <c r="D105" s="6" t="s">
        <v>69</v>
      </c>
      <c r="E105" s="10">
        <v>0.49</v>
      </c>
    </row>
    <row r="106" spans="1:5" ht="17" x14ac:dyDescent="0.2">
      <c r="A106" s="10">
        <f t="shared" si="12"/>
        <v>414.57999999999987</v>
      </c>
      <c r="B106" s="12" t="s">
        <v>6</v>
      </c>
      <c r="C106" s="11">
        <f t="shared" si="11"/>
        <v>30.029999999999998</v>
      </c>
      <c r="D106" s="6" t="s">
        <v>70</v>
      </c>
      <c r="E106" s="10">
        <v>3.52</v>
      </c>
    </row>
    <row r="107" spans="1:5" ht="17" x14ac:dyDescent="0.2">
      <c r="A107" s="10">
        <f t="shared" si="12"/>
        <v>418.09999999999985</v>
      </c>
      <c r="B107" s="12" t="s">
        <v>6</v>
      </c>
      <c r="C107" s="11">
        <f t="shared" si="11"/>
        <v>33.549999999999997</v>
      </c>
      <c r="D107" s="6" t="s">
        <v>71</v>
      </c>
      <c r="E107" s="10">
        <v>0.12</v>
      </c>
    </row>
    <row r="108" spans="1:5" ht="17" x14ac:dyDescent="0.2">
      <c r="A108" s="10">
        <f t="shared" si="12"/>
        <v>418.21999999999986</v>
      </c>
      <c r="B108" s="12" t="s">
        <v>5</v>
      </c>
      <c r="C108" s="11">
        <f t="shared" si="11"/>
        <v>33.669999999999995</v>
      </c>
      <c r="D108" s="6" t="s">
        <v>72</v>
      </c>
      <c r="E108" s="10">
        <v>3.97</v>
      </c>
    </row>
    <row r="109" spans="1:5" ht="34" x14ac:dyDescent="0.2">
      <c r="A109" s="10">
        <f t="shared" si="12"/>
        <v>422.18999999999988</v>
      </c>
      <c r="B109" s="12" t="s">
        <v>5</v>
      </c>
      <c r="C109" s="17">
        <f t="shared" si="11"/>
        <v>37.639999999999993</v>
      </c>
      <c r="D109" s="6" t="s">
        <v>73</v>
      </c>
      <c r="E109" s="10">
        <v>0.16</v>
      </c>
    </row>
    <row r="110" spans="1:5" ht="34" x14ac:dyDescent="0.2">
      <c r="A110" s="10">
        <f t="shared" si="12"/>
        <v>422.34999999999991</v>
      </c>
      <c r="B110" s="12" t="s">
        <v>6</v>
      </c>
      <c r="C110" s="17">
        <f t="shared" si="11"/>
        <v>37.79999999999999</v>
      </c>
      <c r="D110" s="6" t="s">
        <v>74</v>
      </c>
      <c r="E110" s="10">
        <v>0.19</v>
      </c>
    </row>
    <row r="111" spans="1:5" ht="17" x14ac:dyDescent="0.2">
      <c r="A111" s="10">
        <f t="shared" si="12"/>
        <v>422.53999999999991</v>
      </c>
      <c r="B111" s="12" t="s">
        <v>6</v>
      </c>
      <c r="C111" s="11">
        <f t="shared" si="11"/>
        <v>37.989999999999988</v>
      </c>
      <c r="D111" s="6" t="s">
        <v>157</v>
      </c>
      <c r="E111" s="10">
        <v>2.0699999999999998</v>
      </c>
    </row>
    <row r="112" spans="1:5" ht="17" x14ac:dyDescent="0.2">
      <c r="A112" s="10">
        <f t="shared" si="12"/>
        <v>424.6099999999999</v>
      </c>
      <c r="B112" s="12" t="s">
        <v>5</v>
      </c>
      <c r="C112" s="11">
        <f t="shared" si="11"/>
        <v>40.059999999999988</v>
      </c>
      <c r="D112" s="6" t="s">
        <v>75</v>
      </c>
      <c r="E112" s="10">
        <v>0.09</v>
      </c>
    </row>
    <row r="113" spans="1:7" ht="17" x14ac:dyDescent="0.2">
      <c r="A113" s="10">
        <f t="shared" si="12"/>
        <v>424.69999999999987</v>
      </c>
      <c r="B113" s="12" t="s">
        <v>6</v>
      </c>
      <c r="C113" s="11">
        <f t="shared" si="11"/>
        <v>40.149999999999991</v>
      </c>
      <c r="D113" s="6" t="s">
        <v>72</v>
      </c>
      <c r="E113" s="10">
        <v>1.62</v>
      </c>
    </row>
    <row r="114" spans="1:7" ht="17" x14ac:dyDescent="0.2">
      <c r="A114" s="10">
        <f t="shared" si="12"/>
        <v>426.31999999999988</v>
      </c>
      <c r="B114" s="12" t="s">
        <v>7</v>
      </c>
      <c r="C114" s="11">
        <f t="shared" si="11"/>
        <v>41.769999999999989</v>
      </c>
      <c r="D114" s="6" t="s">
        <v>30</v>
      </c>
      <c r="E114" s="10">
        <v>0.25</v>
      </c>
    </row>
    <row r="115" spans="1:7" ht="17" x14ac:dyDescent="0.2">
      <c r="A115" s="10">
        <f t="shared" si="12"/>
        <v>426.56999999999988</v>
      </c>
      <c r="B115" s="12" t="s">
        <v>6</v>
      </c>
      <c r="C115" s="11">
        <f t="shared" si="11"/>
        <v>42.019999999999989</v>
      </c>
      <c r="D115" s="6" t="s">
        <v>76</v>
      </c>
      <c r="E115" s="10">
        <v>3.84</v>
      </c>
    </row>
    <row r="116" spans="1:7" ht="17" x14ac:dyDescent="0.2">
      <c r="A116" s="10">
        <f t="shared" si="12"/>
        <v>430.40999999999985</v>
      </c>
      <c r="B116" s="12" t="s">
        <v>6</v>
      </c>
      <c r="C116" s="11">
        <f t="shared" si="11"/>
        <v>45.859999999999985</v>
      </c>
      <c r="D116" s="6" t="s">
        <v>77</v>
      </c>
      <c r="E116" s="10">
        <v>0.32</v>
      </c>
    </row>
    <row r="117" spans="1:7" ht="17" x14ac:dyDescent="0.2">
      <c r="A117" s="10">
        <f t="shared" si="12"/>
        <v>430.72999999999985</v>
      </c>
      <c r="B117" s="12" t="s">
        <v>5</v>
      </c>
      <c r="C117" s="11">
        <f t="shared" si="11"/>
        <v>46.179999999999986</v>
      </c>
      <c r="D117" s="6" t="s">
        <v>78</v>
      </c>
      <c r="E117" s="10">
        <v>0.51</v>
      </c>
    </row>
    <row r="118" spans="1:7" ht="17" x14ac:dyDescent="0.2">
      <c r="A118" s="10">
        <f t="shared" si="12"/>
        <v>431.23999999999984</v>
      </c>
      <c r="B118" s="12" t="s">
        <v>6</v>
      </c>
      <c r="C118" s="11">
        <f t="shared" si="11"/>
        <v>46.689999999999984</v>
      </c>
      <c r="D118" s="6" t="s">
        <v>79</v>
      </c>
      <c r="E118" s="10">
        <v>4.3</v>
      </c>
    </row>
    <row r="119" spans="1:7" ht="17" x14ac:dyDescent="0.2">
      <c r="A119" s="10">
        <f t="shared" si="12"/>
        <v>435.53999999999985</v>
      </c>
      <c r="B119" s="12" t="s">
        <v>5</v>
      </c>
      <c r="C119" s="11">
        <f t="shared" si="11"/>
        <v>50.989999999999981</v>
      </c>
      <c r="D119" s="6" t="s">
        <v>80</v>
      </c>
      <c r="E119" s="10">
        <v>1.5</v>
      </c>
    </row>
    <row r="120" spans="1:7" ht="17" x14ac:dyDescent="0.2">
      <c r="A120" s="10">
        <f t="shared" si="12"/>
        <v>437.03999999999985</v>
      </c>
      <c r="B120" s="12" t="s">
        <v>6</v>
      </c>
      <c r="C120" s="11">
        <f t="shared" si="11"/>
        <v>52.489999999999981</v>
      </c>
      <c r="D120" s="6" t="s">
        <v>81</v>
      </c>
      <c r="E120" s="10">
        <v>0.56999999999999995</v>
      </c>
    </row>
    <row r="121" spans="1:7" ht="34" x14ac:dyDescent="0.2">
      <c r="A121" s="10">
        <f>A120+E120</f>
        <v>437.60999999999984</v>
      </c>
      <c r="B121" s="13" t="s">
        <v>4</v>
      </c>
      <c r="C121" s="11">
        <f t="shared" si="11"/>
        <v>53.059999999999981</v>
      </c>
      <c r="D121" s="5" t="s">
        <v>153</v>
      </c>
      <c r="E121" s="11" t="s">
        <v>4</v>
      </c>
      <c r="G121" s="8" t="s">
        <v>135</v>
      </c>
    </row>
    <row r="122" spans="1:7" ht="16" customHeight="1" x14ac:dyDescent="0.2">
      <c r="A122" s="10"/>
      <c r="B122" s="14"/>
      <c r="C122" s="4"/>
      <c r="D122" s="9">
        <f>D82+((C121/G82)/24)</f>
        <v>1.5243349330566129</v>
      </c>
      <c r="E122" s="11"/>
      <c r="G122">
        <v>16.8</v>
      </c>
    </row>
    <row r="123" spans="1:7" ht="24" customHeight="1" x14ac:dyDescent="0.2">
      <c r="A123" s="10">
        <f>A120+E120</f>
        <v>437.60999999999984</v>
      </c>
      <c r="B123" s="12" t="s">
        <v>6</v>
      </c>
      <c r="C123" s="4"/>
      <c r="D123" s="6" t="s">
        <v>185</v>
      </c>
      <c r="E123" s="10">
        <v>0.59</v>
      </c>
    </row>
    <row r="124" spans="1:7" ht="17" x14ac:dyDescent="0.2">
      <c r="A124" s="10">
        <f t="shared" ref="A124:A139" si="13">A123+E123</f>
        <v>438.19999999999982</v>
      </c>
      <c r="B124" s="12" t="s">
        <v>6</v>
      </c>
      <c r="C124" s="11">
        <f>C123+E123</f>
        <v>0.59</v>
      </c>
      <c r="D124" s="6" t="s">
        <v>82</v>
      </c>
      <c r="E124" s="10">
        <v>1.8</v>
      </c>
    </row>
    <row r="125" spans="1:7" ht="36" customHeight="1" x14ac:dyDescent="0.2">
      <c r="A125" s="10">
        <f t="shared" si="13"/>
        <v>439.99999999999983</v>
      </c>
      <c r="B125" s="12" t="s">
        <v>7</v>
      </c>
      <c r="C125" s="17">
        <f t="shared" ref="C125:C139" si="14">C124+E124</f>
        <v>2.39</v>
      </c>
      <c r="D125" s="6" t="s">
        <v>175</v>
      </c>
      <c r="E125" s="10">
        <f>0.49+2.06+0.57</f>
        <v>3.1199999999999997</v>
      </c>
    </row>
    <row r="126" spans="1:7" ht="17" x14ac:dyDescent="0.2">
      <c r="A126" s="10">
        <f t="shared" si="13"/>
        <v>443.11999999999983</v>
      </c>
      <c r="B126" s="12" t="s">
        <v>6</v>
      </c>
      <c r="C126" s="11">
        <f t="shared" si="14"/>
        <v>5.51</v>
      </c>
      <c r="D126" s="6" t="s">
        <v>176</v>
      </c>
      <c r="E126" s="10">
        <v>1</v>
      </c>
    </row>
    <row r="127" spans="1:7" ht="17" x14ac:dyDescent="0.2">
      <c r="A127" s="10">
        <f t="shared" si="13"/>
        <v>444.11999999999983</v>
      </c>
      <c r="B127" s="12" t="s">
        <v>7</v>
      </c>
      <c r="C127" s="11">
        <f t="shared" si="14"/>
        <v>6.51</v>
      </c>
      <c r="D127" s="6" t="s">
        <v>177</v>
      </c>
      <c r="E127" s="10">
        <v>2.4</v>
      </c>
    </row>
    <row r="128" spans="1:7" ht="17" x14ac:dyDescent="0.2">
      <c r="A128" s="10">
        <f t="shared" si="13"/>
        <v>446.51999999999981</v>
      </c>
      <c r="B128" s="12" t="s">
        <v>6</v>
      </c>
      <c r="C128" s="11">
        <f t="shared" si="14"/>
        <v>8.91</v>
      </c>
      <c r="D128" s="6" t="s">
        <v>178</v>
      </c>
      <c r="E128" s="10">
        <v>9.8000000000000007</v>
      </c>
    </row>
    <row r="129" spans="1:7" ht="51" x14ac:dyDescent="0.2">
      <c r="A129" s="10">
        <f t="shared" si="13"/>
        <v>456.31999999999982</v>
      </c>
      <c r="B129" s="12" t="s">
        <v>5</v>
      </c>
      <c r="C129" s="17">
        <f t="shared" si="14"/>
        <v>18.71</v>
      </c>
      <c r="D129" s="6" t="s">
        <v>179</v>
      </c>
      <c r="E129" s="10">
        <v>3.15</v>
      </c>
    </row>
    <row r="130" spans="1:7" ht="17" x14ac:dyDescent="0.2">
      <c r="A130" s="10">
        <f t="shared" si="13"/>
        <v>459.4699999999998</v>
      </c>
      <c r="B130" s="12" t="s">
        <v>7</v>
      </c>
      <c r="C130" s="11">
        <f t="shared" si="14"/>
        <v>21.86</v>
      </c>
      <c r="D130" s="6" t="s">
        <v>83</v>
      </c>
      <c r="E130" s="10">
        <v>1.62</v>
      </c>
    </row>
    <row r="131" spans="1:7" ht="17" x14ac:dyDescent="0.2">
      <c r="A131" s="10">
        <f t="shared" si="13"/>
        <v>461.0899999999998</v>
      </c>
      <c r="B131" s="12" t="s">
        <v>6</v>
      </c>
      <c r="C131" s="11">
        <f t="shared" si="14"/>
        <v>23.48</v>
      </c>
      <c r="D131" s="6" t="s">
        <v>84</v>
      </c>
      <c r="E131" s="10">
        <v>0.15</v>
      </c>
    </row>
    <row r="132" spans="1:7" ht="17" x14ac:dyDescent="0.2">
      <c r="A132" s="10">
        <f t="shared" si="13"/>
        <v>461.23999999999978</v>
      </c>
      <c r="B132" s="12" t="s">
        <v>5</v>
      </c>
      <c r="C132" s="11">
        <f t="shared" si="14"/>
        <v>23.63</v>
      </c>
      <c r="D132" s="6" t="s">
        <v>85</v>
      </c>
      <c r="E132" s="10">
        <v>0.2</v>
      </c>
    </row>
    <row r="133" spans="1:7" ht="17" x14ac:dyDescent="0.2">
      <c r="A133" s="10">
        <f t="shared" si="13"/>
        <v>461.43999999999977</v>
      </c>
      <c r="B133" s="12" t="s">
        <v>5</v>
      </c>
      <c r="C133" s="11">
        <f t="shared" si="14"/>
        <v>23.83</v>
      </c>
      <c r="D133" s="6" t="s">
        <v>86</v>
      </c>
      <c r="E133" s="10">
        <v>1.55</v>
      </c>
    </row>
    <row r="134" spans="1:7" ht="34" x14ac:dyDescent="0.2">
      <c r="A134" s="10">
        <f t="shared" si="13"/>
        <v>462.98999999999978</v>
      </c>
      <c r="B134" s="12" t="s">
        <v>7</v>
      </c>
      <c r="C134" s="11">
        <f t="shared" si="14"/>
        <v>25.38</v>
      </c>
      <c r="D134" s="6" t="s">
        <v>87</v>
      </c>
      <c r="E134" s="10">
        <v>2.34</v>
      </c>
    </row>
    <row r="135" spans="1:7" ht="17" x14ac:dyDescent="0.2">
      <c r="A135" s="10">
        <f t="shared" si="13"/>
        <v>465.32999999999976</v>
      </c>
      <c r="B135" s="12" t="s">
        <v>6</v>
      </c>
      <c r="C135" s="11">
        <f t="shared" si="14"/>
        <v>27.72</v>
      </c>
      <c r="D135" s="6" t="s">
        <v>164</v>
      </c>
      <c r="E135" s="10">
        <v>0.22</v>
      </c>
    </row>
    <row r="136" spans="1:7" ht="17" x14ac:dyDescent="0.2">
      <c r="A136" s="10">
        <f t="shared" si="13"/>
        <v>465.54999999999978</v>
      </c>
      <c r="B136" s="12" t="s">
        <v>5</v>
      </c>
      <c r="C136" s="11">
        <f t="shared" si="14"/>
        <v>27.939999999999998</v>
      </c>
      <c r="D136" s="6" t="s">
        <v>165</v>
      </c>
      <c r="E136" s="10">
        <v>1.06</v>
      </c>
    </row>
    <row r="137" spans="1:7" ht="17" x14ac:dyDescent="0.2">
      <c r="A137" s="10">
        <f t="shared" si="13"/>
        <v>466.60999999999979</v>
      </c>
      <c r="B137" s="12" t="s">
        <v>5</v>
      </c>
      <c r="C137" s="11">
        <f t="shared" si="14"/>
        <v>28.999999999999996</v>
      </c>
      <c r="D137" s="6" t="s">
        <v>92</v>
      </c>
      <c r="E137" s="10">
        <v>1.34</v>
      </c>
    </row>
    <row r="138" spans="1:7" ht="17" x14ac:dyDescent="0.2">
      <c r="A138" s="10">
        <f t="shared" si="13"/>
        <v>467.94999999999976</v>
      </c>
      <c r="B138" s="12" t="s">
        <v>6</v>
      </c>
      <c r="C138" s="11">
        <f t="shared" si="14"/>
        <v>30.339999999999996</v>
      </c>
      <c r="D138" s="6" t="s">
        <v>88</v>
      </c>
      <c r="E138" s="10">
        <v>13.3</v>
      </c>
    </row>
    <row r="139" spans="1:7" ht="20" customHeight="1" x14ac:dyDescent="0.2">
      <c r="A139" s="10">
        <f t="shared" si="13"/>
        <v>481.24999999999977</v>
      </c>
      <c r="B139" s="13" t="s">
        <v>4</v>
      </c>
      <c r="C139" s="11">
        <f t="shared" si="14"/>
        <v>43.64</v>
      </c>
      <c r="D139" s="5" t="s">
        <v>154</v>
      </c>
      <c r="E139" s="11" t="s">
        <v>4</v>
      </c>
      <c r="G139" s="8" t="s">
        <v>135</v>
      </c>
    </row>
    <row r="140" spans="1:7" ht="16" customHeight="1" x14ac:dyDescent="0.2">
      <c r="A140" s="10"/>
      <c r="B140" s="14"/>
      <c r="C140" s="4"/>
      <c r="D140" s="9">
        <f>D122+((C139/G122)/24)</f>
        <v>1.6325690600407399</v>
      </c>
      <c r="E140" s="11"/>
      <c r="G140">
        <v>28.4</v>
      </c>
    </row>
    <row r="141" spans="1:7" ht="17" x14ac:dyDescent="0.2">
      <c r="A141" s="10">
        <f>A138+E138</f>
        <v>481.24999999999977</v>
      </c>
      <c r="B141" s="12" t="s">
        <v>136</v>
      </c>
      <c r="C141" s="4"/>
      <c r="D141" s="6" t="s">
        <v>139</v>
      </c>
      <c r="E141" s="10">
        <v>12.8</v>
      </c>
    </row>
    <row r="142" spans="1:7" ht="17" x14ac:dyDescent="0.2">
      <c r="A142" s="10">
        <f t="shared" ref="A142:A170" si="15">A141+E141</f>
        <v>494.04999999999978</v>
      </c>
      <c r="B142" s="12" t="s">
        <v>6</v>
      </c>
      <c r="C142" s="11">
        <f>C141+E141</f>
        <v>12.8</v>
      </c>
      <c r="D142" s="6" t="s">
        <v>89</v>
      </c>
      <c r="E142" s="10">
        <v>0.71</v>
      </c>
    </row>
    <row r="143" spans="1:7" ht="17" x14ac:dyDescent="0.2">
      <c r="A143" s="10">
        <f t="shared" si="15"/>
        <v>494.75999999999976</v>
      </c>
      <c r="B143" s="12" t="s">
        <v>6</v>
      </c>
      <c r="C143" s="11">
        <f>C142+E142</f>
        <v>13.510000000000002</v>
      </c>
      <c r="D143" s="6" t="s">
        <v>90</v>
      </c>
      <c r="E143" s="10">
        <v>5.6</v>
      </c>
    </row>
    <row r="144" spans="1:7" ht="17" x14ac:dyDescent="0.2">
      <c r="A144" s="10">
        <f t="shared" si="15"/>
        <v>500.35999999999979</v>
      </c>
      <c r="B144" s="13"/>
      <c r="C144" s="11">
        <f>C143+E143</f>
        <v>19.11</v>
      </c>
      <c r="D144" s="5" t="s">
        <v>155</v>
      </c>
      <c r="E144" s="11">
        <v>0</v>
      </c>
      <c r="G144" s="8" t="s">
        <v>135</v>
      </c>
    </row>
    <row r="145" spans="1:7" ht="16" customHeight="1" x14ac:dyDescent="0.2">
      <c r="A145" s="10"/>
      <c r="B145" s="14"/>
      <c r="C145" s="4"/>
      <c r="D145" s="9">
        <f>D140+((C144/G140)/24)</f>
        <v>1.6606060318717257</v>
      </c>
      <c r="E145" s="11"/>
      <c r="G145">
        <v>17.3</v>
      </c>
    </row>
    <row r="146" spans="1:7" ht="17" x14ac:dyDescent="0.2">
      <c r="A146" s="10">
        <f>A144+E144</f>
        <v>500.35999999999979</v>
      </c>
      <c r="B146" s="12" t="s">
        <v>136</v>
      </c>
      <c r="C146" s="4"/>
      <c r="D146" s="6" t="s">
        <v>91</v>
      </c>
      <c r="E146" s="10">
        <v>5.61</v>
      </c>
    </row>
    <row r="147" spans="1:7" ht="17" x14ac:dyDescent="0.2">
      <c r="A147" s="10">
        <f t="shared" si="15"/>
        <v>505.9699999999998</v>
      </c>
      <c r="B147" s="12" t="s">
        <v>5</v>
      </c>
      <c r="C147" s="11">
        <f>C146+E146</f>
        <v>5.61</v>
      </c>
      <c r="D147" s="6" t="s">
        <v>89</v>
      </c>
      <c r="E147" s="10">
        <v>0.71</v>
      </c>
    </row>
    <row r="148" spans="1:7" ht="17" x14ac:dyDescent="0.2">
      <c r="A148" s="10">
        <f t="shared" si="15"/>
        <v>506.67999999999978</v>
      </c>
      <c r="B148" s="12" t="s">
        <v>6</v>
      </c>
      <c r="C148" s="11">
        <f t="shared" ref="C148:C156" si="16">C147+E147</f>
        <v>6.32</v>
      </c>
      <c r="D148" s="6" t="s">
        <v>88</v>
      </c>
      <c r="E148" s="10">
        <v>0.6</v>
      </c>
    </row>
    <row r="149" spans="1:7" ht="17" x14ac:dyDescent="0.2">
      <c r="A149" s="10">
        <f t="shared" si="15"/>
        <v>507.2799999999998</v>
      </c>
      <c r="B149" s="12" t="s">
        <v>6</v>
      </c>
      <c r="C149" s="11">
        <f t="shared" si="16"/>
        <v>6.92</v>
      </c>
      <c r="D149" s="6" t="s">
        <v>92</v>
      </c>
      <c r="E149" s="10">
        <v>1.1299999999999999</v>
      </c>
    </row>
    <row r="150" spans="1:7" ht="17" x14ac:dyDescent="0.2">
      <c r="A150" s="10">
        <f t="shared" si="15"/>
        <v>508.4099999999998</v>
      </c>
      <c r="B150" s="12" t="s">
        <v>5</v>
      </c>
      <c r="C150" s="11">
        <f t="shared" si="16"/>
        <v>8.0500000000000007</v>
      </c>
      <c r="D150" s="6" t="s">
        <v>93</v>
      </c>
      <c r="E150" s="10">
        <v>5.87</v>
      </c>
    </row>
    <row r="151" spans="1:7" ht="17" x14ac:dyDescent="0.2">
      <c r="A151" s="10">
        <f t="shared" si="15"/>
        <v>514.27999999999975</v>
      </c>
      <c r="B151" s="12" t="s">
        <v>5</v>
      </c>
      <c r="C151" s="11">
        <f t="shared" si="16"/>
        <v>13.920000000000002</v>
      </c>
      <c r="D151" s="6" t="s">
        <v>94</v>
      </c>
      <c r="E151" s="10">
        <v>0.62</v>
      </c>
    </row>
    <row r="152" spans="1:7" ht="17" x14ac:dyDescent="0.2">
      <c r="A152" s="10">
        <f t="shared" si="15"/>
        <v>514.89999999999975</v>
      </c>
      <c r="B152" s="12" t="s">
        <v>6</v>
      </c>
      <c r="C152" s="11">
        <f t="shared" si="16"/>
        <v>14.540000000000001</v>
      </c>
      <c r="D152" s="6" t="s">
        <v>92</v>
      </c>
      <c r="E152" s="10">
        <v>0.82</v>
      </c>
    </row>
    <row r="153" spans="1:7" ht="17" x14ac:dyDescent="0.2">
      <c r="A153" s="10">
        <f t="shared" si="15"/>
        <v>515.7199999999998</v>
      </c>
      <c r="B153" s="12" t="s">
        <v>5</v>
      </c>
      <c r="C153" s="11">
        <f t="shared" si="16"/>
        <v>15.360000000000001</v>
      </c>
      <c r="D153" s="6" t="s">
        <v>95</v>
      </c>
      <c r="E153" s="10">
        <v>4.91</v>
      </c>
    </row>
    <row r="154" spans="1:7" ht="34" x14ac:dyDescent="0.2">
      <c r="A154" s="10">
        <f t="shared" si="15"/>
        <v>520.62999999999977</v>
      </c>
      <c r="B154" s="12" t="s">
        <v>7</v>
      </c>
      <c r="C154" s="17">
        <f t="shared" si="16"/>
        <v>20.270000000000003</v>
      </c>
      <c r="D154" s="6" t="s">
        <v>158</v>
      </c>
      <c r="E154" s="10">
        <v>9.34</v>
      </c>
    </row>
    <row r="155" spans="1:7" ht="17" x14ac:dyDescent="0.2">
      <c r="A155" s="10">
        <f t="shared" si="15"/>
        <v>529.9699999999998</v>
      </c>
      <c r="B155" s="12" t="s">
        <v>6</v>
      </c>
      <c r="C155" s="11">
        <f t="shared" si="16"/>
        <v>29.610000000000003</v>
      </c>
      <c r="D155" s="6" t="s">
        <v>96</v>
      </c>
      <c r="E155" s="10">
        <v>1.9</v>
      </c>
    </row>
    <row r="156" spans="1:7" ht="20" customHeight="1" x14ac:dyDescent="0.2">
      <c r="A156" s="10">
        <f t="shared" si="15"/>
        <v>531.86999999999978</v>
      </c>
      <c r="B156" s="13"/>
      <c r="C156" s="11">
        <f t="shared" si="16"/>
        <v>31.51</v>
      </c>
      <c r="D156" s="5" t="s">
        <v>156</v>
      </c>
      <c r="E156" s="11">
        <v>0.02</v>
      </c>
      <c r="G156" s="8" t="s">
        <v>135</v>
      </c>
    </row>
    <row r="157" spans="1:7" ht="16" customHeight="1" x14ac:dyDescent="0.2">
      <c r="A157" s="10"/>
      <c r="B157" s="14"/>
      <c r="C157" s="4"/>
      <c r="D157" s="9">
        <f>D145+((C156/G145)/24)</f>
        <v>1.7364971686732671</v>
      </c>
      <c r="E157" s="11"/>
      <c r="G157">
        <v>14.2</v>
      </c>
    </row>
    <row r="158" spans="1:7" ht="17" x14ac:dyDescent="0.2">
      <c r="A158" s="10">
        <f>A156+E156</f>
        <v>531.88999999999976</v>
      </c>
      <c r="B158" s="12" t="s">
        <v>136</v>
      </c>
      <c r="C158" s="4"/>
      <c r="D158" s="6" t="s">
        <v>97</v>
      </c>
      <c r="E158" s="10">
        <v>1.89</v>
      </c>
    </row>
    <row r="159" spans="1:7" ht="17" x14ac:dyDescent="0.2">
      <c r="A159" s="10">
        <f t="shared" si="15"/>
        <v>533.77999999999975</v>
      </c>
      <c r="B159" s="12" t="s">
        <v>5</v>
      </c>
      <c r="C159" s="11">
        <f>C158+E158</f>
        <v>1.89</v>
      </c>
      <c r="D159" s="6" t="s">
        <v>98</v>
      </c>
      <c r="E159" s="10">
        <v>9.43</v>
      </c>
    </row>
    <row r="160" spans="1:7" ht="17" x14ac:dyDescent="0.2">
      <c r="A160" s="10">
        <f t="shared" si="15"/>
        <v>543.2099999999997</v>
      </c>
      <c r="B160" s="12" t="s">
        <v>5</v>
      </c>
      <c r="C160" s="11">
        <f t="shared" ref="C160:C170" si="17">C159+E159</f>
        <v>11.32</v>
      </c>
      <c r="D160" s="6" t="s">
        <v>99</v>
      </c>
      <c r="E160" s="10">
        <v>0.3</v>
      </c>
    </row>
    <row r="161" spans="1:7" ht="17" x14ac:dyDescent="0.2">
      <c r="A161" s="10">
        <f t="shared" si="15"/>
        <v>543.50999999999965</v>
      </c>
      <c r="B161" s="12" t="s">
        <v>7</v>
      </c>
      <c r="C161" s="11">
        <f t="shared" si="17"/>
        <v>11.620000000000001</v>
      </c>
      <c r="D161" s="6" t="s">
        <v>100</v>
      </c>
      <c r="E161" s="10">
        <v>0.05</v>
      </c>
    </row>
    <row r="162" spans="1:7" ht="17" x14ac:dyDescent="0.2">
      <c r="A162" s="10">
        <f t="shared" si="15"/>
        <v>543.5599999999996</v>
      </c>
      <c r="B162" s="12" t="s">
        <v>7</v>
      </c>
      <c r="C162" s="11">
        <f t="shared" si="17"/>
        <v>11.670000000000002</v>
      </c>
      <c r="D162" s="6" t="s">
        <v>101</v>
      </c>
      <c r="E162" s="10">
        <v>0.19</v>
      </c>
    </row>
    <row r="163" spans="1:7" ht="34" x14ac:dyDescent="0.2">
      <c r="A163" s="10">
        <f t="shared" si="15"/>
        <v>543.74999999999966</v>
      </c>
      <c r="B163" s="12" t="s">
        <v>7</v>
      </c>
      <c r="C163" s="17">
        <f t="shared" si="17"/>
        <v>11.860000000000001</v>
      </c>
      <c r="D163" s="6" t="s">
        <v>102</v>
      </c>
      <c r="E163" s="10">
        <v>3.6</v>
      </c>
    </row>
    <row r="164" spans="1:7" ht="17" x14ac:dyDescent="0.2">
      <c r="A164" s="10">
        <f t="shared" si="15"/>
        <v>547.34999999999968</v>
      </c>
      <c r="B164" s="12" t="s">
        <v>5</v>
      </c>
      <c r="C164" s="11">
        <f t="shared" si="17"/>
        <v>15.46</v>
      </c>
      <c r="D164" s="6" t="s">
        <v>103</v>
      </c>
      <c r="E164" s="10">
        <v>0.27</v>
      </c>
    </row>
    <row r="165" spans="1:7" ht="17" x14ac:dyDescent="0.2">
      <c r="A165" s="10">
        <f t="shared" si="15"/>
        <v>547.61999999999966</v>
      </c>
      <c r="B165" s="12" t="s">
        <v>5</v>
      </c>
      <c r="C165" s="11">
        <f t="shared" si="17"/>
        <v>15.73</v>
      </c>
      <c r="D165" s="6" t="s">
        <v>104</v>
      </c>
      <c r="E165" s="10">
        <v>0.55000000000000004</v>
      </c>
    </row>
    <row r="166" spans="1:7" ht="17" x14ac:dyDescent="0.2">
      <c r="A166" s="10">
        <f t="shared" si="15"/>
        <v>548.16999999999962</v>
      </c>
      <c r="B166" s="12" t="s">
        <v>7</v>
      </c>
      <c r="C166" s="11">
        <f t="shared" si="17"/>
        <v>16.28</v>
      </c>
      <c r="D166" s="6" t="s">
        <v>105</v>
      </c>
      <c r="E166" s="10">
        <v>1.37</v>
      </c>
    </row>
    <row r="167" spans="1:7" ht="17" x14ac:dyDescent="0.2">
      <c r="A167" s="10">
        <f t="shared" si="15"/>
        <v>549.53999999999962</v>
      </c>
      <c r="B167" s="12" t="s">
        <v>6</v>
      </c>
      <c r="C167" s="11">
        <f t="shared" si="17"/>
        <v>17.650000000000002</v>
      </c>
      <c r="D167" s="6" t="s">
        <v>106</v>
      </c>
      <c r="E167" s="10">
        <v>1.67</v>
      </c>
    </row>
    <row r="168" spans="1:7" ht="17" x14ac:dyDescent="0.2">
      <c r="A168" s="10">
        <f t="shared" si="15"/>
        <v>551.20999999999958</v>
      </c>
      <c r="B168" s="12" t="s">
        <v>5</v>
      </c>
      <c r="C168" s="11">
        <f t="shared" si="17"/>
        <v>19.32</v>
      </c>
      <c r="D168" s="6" t="s">
        <v>44</v>
      </c>
      <c r="E168" s="10">
        <v>1.65</v>
      </c>
    </row>
    <row r="169" spans="1:7" ht="17" x14ac:dyDescent="0.2">
      <c r="A169" s="10">
        <f t="shared" si="15"/>
        <v>552.85999999999956</v>
      </c>
      <c r="B169" s="12" t="s">
        <v>5</v>
      </c>
      <c r="C169" s="11">
        <f t="shared" si="17"/>
        <v>20.97</v>
      </c>
      <c r="D169" s="6" t="s">
        <v>107</v>
      </c>
      <c r="E169" s="10">
        <v>5.86</v>
      </c>
    </row>
    <row r="170" spans="1:7" ht="33" customHeight="1" x14ac:dyDescent="0.2">
      <c r="A170" s="10">
        <f t="shared" si="15"/>
        <v>558.71999999999957</v>
      </c>
      <c r="B170" s="13" t="s">
        <v>4</v>
      </c>
      <c r="C170" s="11">
        <f t="shared" si="17"/>
        <v>26.83</v>
      </c>
      <c r="D170" s="5" t="s">
        <v>162</v>
      </c>
      <c r="E170" s="11" t="s">
        <v>4</v>
      </c>
      <c r="G170" s="8" t="s">
        <v>135</v>
      </c>
    </row>
    <row r="171" spans="1:7" ht="16" customHeight="1" x14ac:dyDescent="0.2">
      <c r="A171" s="10"/>
      <c r="B171" s="14"/>
      <c r="C171" s="4"/>
      <c r="D171" s="9">
        <f>D157+((C170/G157)/24)</f>
        <v>1.8152236944948634</v>
      </c>
      <c r="E171" s="11"/>
      <c r="G171">
        <v>13.4</v>
      </c>
    </row>
    <row r="172" spans="1:7" ht="17" x14ac:dyDescent="0.2">
      <c r="A172" s="10">
        <f>A169+E169</f>
        <v>558.71999999999957</v>
      </c>
      <c r="B172" s="12" t="s">
        <v>136</v>
      </c>
      <c r="C172" s="4"/>
      <c r="D172" s="6" t="s">
        <v>146</v>
      </c>
      <c r="E172" s="10">
        <v>2.1</v>
      </c>
    </row>
    <row r="173" spans="1:7" ht="34" x14ac:dyDescent="0.2">
      <c r="A173" s="10">
        <f t="shared" ref="A173:A187" si="18">A172+E172</f>
        <v>560.8199999999996</v>
      </c>
      <c r="B173" s="12" t="s">
        <v>5</v>
      </c>
      <c r="C173" s="11">
        <f>C172+E172</f>
        <v>2.1</v>
      </c>
      <c r="D173" s="6" t="s">
        <v>147</v>
      </c>
      <c r="E173" s="10">
        <v>0.27</v>
      </c>
    </row>
    <row r="174" spans="1:7" ht="17" x14ac:dyDescent="0.2">
      <c r="A174" s="10">
        <f t="shared" si="18"/>
        <v>561.08999999999958</v>
      </c>
      <c r="B174" s="12" t="s">
        <v>7</v>
      </c>
      <c r="C174" s="11">
        <f t="shared" ref="C174:C187" si="19">C173+E173</f>
        <v>2.37</v>
      </c>
      <c r="D174" s="6" t="s">
        <v>108</v>
      </c>
      <c r="E174" s="10">
        <v>0.2</v>
      </c>
    </row>
    <row r="175" spans="1:7" ht="17" x14ac:dyDescent="0.2">
      <c r="A175" s="10">
        <f t="shared" si="18"/>
        <v>561.28999999999962</v>
      </c>
      <c r="B175" s="12" t="s">
        <v>6</v>
      </c>
      <c r="C175" s="11">
        <f t="shared" si="19"/>
        <v>2.5700000000000003</v>
      </c>
      <c r="D175" s="6" t="s">
        <v>109</v>
      </c>
      <c r="E175" s="10">
        <v>0.41</v>
      </c>
    </row>
    <row r="176" spans="1:7" ht="17" x14ac:dyDescent="0.2">
      <c r="A176" s="10">
        <f t="shared" si="18"/>
        <v>561.69999999999959</v>
      </c>
      <c r="B176" s="12" t="s">
        <v>7</v>
      </c>
      <c r="C176" s="11">
        <f t="shared" si="19"/>
        <v>2.9800000000000004</v>
      </c>
      <c r="D176" s="6" t="s">
        <v>110</v>
      </c>
      <c r="E176" s="10">
        <v>0.25</v>
      </c>
    </row>
    <row r="177" spans="1:7" ht="17" x14ac:dyDescent="0.2">
      <c r="A177" s="10">
        <f t="shared" si="18"/>
        <v>561.94999999999959</v>
      </c>
      <c r="B177" s="12" t="s">
        <v>6</v>
      </c>
      <c r="C177" s="11">
        <f t="shared" si="19"/>
        <v>3.2300000000000004</v>
      </c>
      <c r="D177" s="6" t="s">
        <v>111</v>
      </c>
      <c r="E177" s="10">
        <v>0.15</v>
      </c>
    </row>
    <row r="178" spans="1:7" ht="17" x14ac:dyDescent="0.2">
      <c r="A178" s="10">
        <f t="shared" si="18"/>
        <v>562.09999999999957</v>
      </c>
      <c r="B178" s="12" t="s">
        <v>5</v>
      </c>
      <c r="C178" s="11">
        <f t="shared" si="19"/>
        <v>3.3800000000000003</v>
      </c>
      <c r="D178" s="6" t="s">
        <v>112</v>
      </c>
      <c r="E178" s="10">
        <v>0.3</v>
      </c>
    </row>
    <row r="179" spans="1:7" ht="17" x14ac:dyDescent="0.2">
      <c r="A179" s="10">
        <f t="shared" si="18"/>
        <v>562.39999999999952</v>
      </c>
      <c r="B179" s="12" t="s">
        <v>5</v>
      </c>
      <c r="C179" s="11">
        <f t="shared" si="19"/>
        <v>3.68</v>
      </c>
      <c r="D179" s="6" t="s">
        <v>181</v>
      </c>
      <c r="E179" s="10">
        <v>0.9</v>
      </c>
    </row>
    <row r="180" spans="1:7" ht="17" x14ac:dyDescent="0.2">
      <c r="A180" s="10">
        <f t="shared" si="18"/>
        <v>563.2999999999995</v>
      </c>
      <c r="B180" s="12" t="s">
        <v>5</v>
      </c>
      <c r="C180" s="11">
        <f t="shared" si="19"/>
        <v>4.58</v>
      </c>
      <c r="D180" s="6" t="s">
        <v>180</v>
      </c>
      <c r="E180" s="10">
        <v>0.8</v>
      </c>
    </row>
    <row r="181" spans="1:7" ht="17" x14ac:dyDescent="0.2">
      <c r="A181" s="10">
        <f t="shared" si="18"/>
        <v>564.09999999999945</v>
      </c>
      <c r="B181" s="12" t="s">
        <v>6</v>
      </c>
      <c r="C181" s="11">
        <f t="shared" si="19"/>
        <v>5.38</v>
      </c>
      <c r="D181" s="6" t="s">
        <v>182</v>
      </c>
      <c r="E181" s="10">
        <v>0.9</v>
      </c>
    </row>
    <row r="182" spans="1:7" ht="34" x14ac:dyDescent="0.2">
      <c r="A182" s="10">
        <f t="shared" si="18"/>
        <v>564.99999999999943</v>
      </c>
      <c r="B182" s="12" t="s">
        <v>7</v>
      </c>
      <c r="C182" s="17">
        <f t="shared" si="19"/>
        <v>6.28</v>
      </c>
      <c r="D182" s="6" t="s">
        <v>145</v>
      </c>
      <c r="E182" s="10">
        <v>0.7</v>
      </c>
    </row>
    <row r="183" spans="1:7" ht="17" x14ac:dyDescent="0.2">
      <c r="A183" s="10">
        <f t="shared" si="18"/>
        <v>565.69999999999948</v>
      </c>
      <c r="B183" s="12" t="s">
        <v>5</v>
      </c>
      <c r="C183" s="11">
        <f t="shared" si="19"/>
        <v>6.98</v>
      </c>
      <c r="D183" s="6" t="s">
        <v>144</v>
      </c>
      <c r="E183" s="10">
        <v>2.7</v>
      </c>
    </row>
    <row r="184" spans="1:7" ht="17" x14ac:dyDescent="0.2">
      <c r="A184" s="10">
        <f t="shared" si="18"/>
        <v>568.39999999999952</v>
      </c>
      <c r="B184" s="12" t="s">
        <v>7</v>
      </c>
      <c r="C184" s="11">
        <f t="shared" si="19"/>
        <v>9.68</v>
      </c>
      <c r="D184" s="6" t="s">
        <v>143</v>
      </c>
      <c r="E184" s="10">
        <v>0.38</v>
      </c>
    </row>
    <row r="185" spans="1:7" ht="17" x14ac:dyDescent="0.2">
      <c r="A185" s="10">
        <f t="shared" si="18"/>
        <v>568.77999999999952</v>
      </c>
      <c r="B185" s="12" t="s">
        <v>5</v>
      </c>
      <c r="C185" s="11">
        <f t="shared" si="19"/>
        <v>10.06</v>
      </c>
      <c r="D185" s="6" t="s">
        <v>142</v>
      </c>
      <c r="E185" s="10">
        <v>15.3</v>
      </c>
    </row>
    <row r="186" spans="1:7" ht="17" x14ac:dyDescent="0.2">
      <c r="A186" s="10">
        <f t="shared" si="18"/>
        <v>584.07999999999947</v>
      </c>
      <c r="B186" s="12" t="s">
        <v>7</v>
      </c>
      <c r="C186" s="11">
        <f>C185+E185</f>
        <v>25.36</v>
      </c>
      <c r="D186" s="6" t="s">
        <v>183</v>
      </c>
      <c r="E186" s="10">
        <v>0.2</v>
      </c>
    </row>
    <row r="187" spans="1:7" ht="32" customHeight="1" x14ac:dyDescent="0.2">
      <c r="A187" s="10">
        <f t="shared" si="18"/>
        <v>584.27999999999952</v>
      </c>
      <c r="B187" s="13" t="s">
        <v>4</v>
      </c>
      <c r="C187" s="11">
        <f t="shared" si="19"/>
        <v>25.56</v>
      </c>
      <c r="D187" s="5" t="s">
        <v>163</v>
      </c>
      <c r="E187" s="11" t="s">
        <v>4</v>
      </c>
      <c r="G187" s="8" t="s">
        <v>135</v>
      </c>
    </row>
    <row r="188" spans="1:7" ht="16" customHeight="1" x14ac:dyDescent="0.2">
      <c r="A188" s="10"/>
      <c r="B188" s="14"/>
      <c r="C188" s="4"/>
      <c r="D188" s="9">
        <f>D171+((C187/G171)/24)</f>
        <v>1.8947013064351619</v>
      </c>
      <c r="E188" s="11"/>
      <c r="G188">
        <v>24</v>
      </c>
    </row>
    <row r="189" spans="1:7" ht="17" x14ac:dyDescent="0.2">
      <c r="A189" s="10">
        <f>A186+E186</f>
        <v>584.27999999999952</v>
      </c>
      <c r="B189" s="12" t="s">
        <v>136</v>
      </c>
      <c r="C189" s="4"/>
      <c r="D189" s="6" t="s">
        <v>141</v>
      </c>
      <c r="E189" s="10">
        <v>15.9</v>
      </c>
    </row>
    <row r="190" spans="1:7" ht="17" x14ac:dyDescent="0.2">
      <c r="A190" s="10">
        <f t="shared" ref="A190:A203" si="20">A189+E189</f>
        <v>600.1799999999995</v>
      </c>
      <c r="B190" s="12" t="s">
        <v>7</v>
      </c>
      <c r="C190" s="11">
        <f>C189+E189</f>
        <v>15.9</v>
      </c>
      <c r="D190" s="6" t="s">
        <v>113</v>
      </c>
      <c r="E190" s="10">
        <v>1.02</v>
      </c>
    </row>
    <row r="191" spans="1:7" ht="17" x14ac:dyDescent="0.2">
      <c r="A191" s="10">
        <f t="shared" si="20"/>
        <v>601.19999999999948</v>
      </c>
      <c r="B191" s="12" t="s">
        <v>7</v>
      </c>
      <c r="C191" s="11">
        <f t="shared" ref="C191:C203" si="21">C190+E190</f>
        <v>16.920000000000002</v>
      </c>
      <c r="D191" s="6" t="s">
        <v>114</v>
      </c>
      <c r="E191" s="10">
        <v>1.95</v>
      </c>
    </row>
    <row r="192" spans="1:7" ht="17" x14ac:dyDescent="0.2">
      <c r="A192" s="10">
        <f t="shared" si="20"/>
        <v>603.14999999999952</v>
      </c>
      <c r="B192" s="12" t="s">
        <v>6</v>
      </c>
      <c r="C192" s="11">
        <f t="shared" si="21"/>
        <v>18.87</v>
      </c>
      <c r="D192" s="6" t="s">
        <v>115</v>
      </c>
      <c r="E192" s="10">
        <v>1.44</v>
      </c>
    </row>
    <row r="193" spans="1:5" ht="17" x14ac:dyDescent="0.2">
      <c r="A193" s="10">
        <f t="shared" si="20"/>
        <v>604.58999999999958</v>
      </c>
      <c r="B193" s="12" t="s">
        <v>5</v>
      </c>
      <c r="C193" s="11">
        <f t="shared" si="21"/>
        <v>20.310000000000002</v>
      </c>
      <c r="D193" s="6" t="s">
        <v>116</v>
      </c>
      <c r="E193" s="10">
        <v>0.05</v>
      </c>
    </row>
    <row r="194" spans="1:5" ht="17" x14ac:dyDescent="0.2">
      <c r="A194" s="10">
        <f t="shared" si="20"/>
        <v>604.63999999999953</v>
      </c>
      <c r="B194" s="12" t="s">
        <v>6</v>
      </c>
      <c r="C194" s="11">
        <f t="shared" si="21"/>
        <v>20.360000000000003</v>
      </c>
      <c r="D194" s="6" t="s">
        <v>117</v>
      </c>
      <c r="E194" s="10">
        <v>1.25</v>
      </c>
    </row>
    <row r="195" spans="1:5" ht="17" x14ac:dyDescent="0.2">
      <c r="A195" s="10">
        <f t="shared" si="20"/>
        <v>605.88999999999953</v>
      </c>
      <c r="B195" s="12" t="s">
        <v>6</v>
      </c>
      <c r="C195" s="11">
        <f t="shared" si="21"/>
        <v>21.610000000000003</v>
      </c>
      <c r="D195" s="6" t="s">
        <v>118</v>
      </c>
      <c r="E195" s="10">
        <v>0.03</v>
      </c>
    </row>
    <row r="196" spans="1:5" ht="17" x14ac:dyDescent="0.2">
      <c r="A196" s="10">
        <f t="shared" si="20"/>
        <v>605.9199999999995</v>
      </c>
      <c r="B196" s="12" t="s">
        <v>5</v>
      </c>
      <c r="C196" s="11">
        <f t="shared" si="21"/>
        <v>21.640000000000004</v>
      </c>
      <c r="D196" s="6" t="s">
        <v>119</v>
      </c>
      <c r="E196" s="10">
        <v>0.37</v>
      </c>
    </row>
    <row r="197" spans="1:5" ht="17" x14ac:dyDescent="0.2">
      <c r="A197" s="10">
        <f t="shared" si="20"/>
        <v>606.28999999999951</v>
      </c>
      <c r="B197" s="12" t="s">
        <v>5</v>
      </c>
      <c r="C197" s="11">
        <f t="shared" si="21"/>
        <v>22.010000000000005</v>
      </c>
      <c r="D197" s="6" t="s">
        <v>120</v>
      </c>
      <c r="E197" s="10">
        <v>0.28000000000000003</v>
      </c>
    </row>
    <row r="198" spans="1:5" ht="17" x14ac:dyDescent="0.2">
      <c r="A198" s="10">
        <f t="shared" si="20"/>
        <v>606.56999999999948</v>
      </c>
      <c r="B198" s="12" t="s">
        <v>6</v>
      </c>
      <c r="C198" s="11">
        <f t="shared" si="21"/>
        <v>22.290000000000006</v>
      </c>
      <c r="D198" s="6" t="s">
        <v>121</v>
      </c>
      <c r="E198" s="10">
        <v>0.19</v>
      </c>
    </row>
    <row r="199" spans="1:5" ht="34" x14ac:dyDescent="0.2">
      <c r="A199" s="10">
        <f t="shared" si="20"/>
        <v>606.75999999999954</v>
      </c>
      <c r="B199" s="12" t="s">
        <v>5</v>
      </c>
      <c r="C199" s="17">
        <f t="shared" si="21"/>
        <v>22.480000000000008</v>
      </c>
      <c r="D199" s="6" t="s">
        <v>122</v>
      </c>
      <c r="E199" s="10">
        <v>1.69</v>
      </c>
    </row>
    <row r="200" spans="1:5" ht="34" x14ac:dyDescent="0.2">
      <c r="A200" s="10">
        <f t="shared" si="20"/>
        <v>608.44999999999959</v>
      </c>
      <c r="B200" s="12" t="s">
        <v>5</v>
      </c>
      <c r="C200" s="17">
        <f t="shared" si="21"/>
        <v>24.170000000000009</v>
      </c>
      <c r="D200" s="6" t="s">
        <v>184</v>
      </c>
      <c r="E200" s="10">
        <v>0.08</v>
      </c>
    </row>
    <row r="201" spans="1:5" ht="17" x14ac:dyDescent="0.2">
      <c r="A201" s="10">
        <f t="shared" si="20"/>
        <v>608.52999999999963</v>
      </c>
      <c r="B201" s="12" t="s">
        <v>6</v>
      </c>
      <c r="C201" s="11">
        <f t="shared" si="21"/>
        <v>24.250000000000007</v>
      </c>
      <c r="D201" s="6" t="s">
        <v>123</v>
      </c>
      <c r="E201" s="10">
        <v>0.11</v>
      </c>
    </row>
    <row r="202" spans="1:5" ht="17" x14ac:dyDescent="0.2">
      <c r="A202" s="10">
        <f t="shared" si="20"/>
        <v>608.63999999999965</v>
      </c>
      <c r="B202" s="12" t="s">
        <v>5</v>
      </c>
      <c r="C202" s="11">
        <f t="shared" si="21"/>
        <v>24.360000000000007</v>
      </c>
      <c r="D202" s="6" t="s">
        <v>124</v>
      </c>
      <c r="E202" s="10">
        <v>7.0000000000000007E-2</v>
      </c>
    </row>
    <row r="203" spans="1:5" ht="20" customHeight="1" x14ac:dyDescent="0.2">
      <c r="A203" s="10">
        <f t="shared" si="20"/>
        <v>608.7099999999997</v>
      </c>
      <c r="B203" s="13" t="s">
        <v>4</v>
      </c>
      <c r="C203" s="11">
        <f t="shared" si="21"/>
        <v>24.430000000000007</v>
      </c>
      <c r="D203" s="5" t="s">
        <v>140</v>
      </c>
      <c r="E203" s="4" t="s">
        <v>4</v>
      </c>
    </row>
    <row r="204" spans="1:5" ht="16" customHeight="1" x14ac:dyDescent="0.2">
      <c r="A204" s="10"/>
      <c r="B204" s="14"/>
      <c r="C204" s="4"/>
      <c r="D204" s="9">
        <f>D188+((C203/G188)/24)</f>
        <v>1.9371145008796062</v>
      </c>
      <c r="E204" s="11"/>
    </row>
    <row r="205" spans="1:5" ht="16" x14ac:dyDescent="0.2">
      <c r="A205" s="18"/>
      <c r="B205" s="18"/>
      <c r="C205" s="18"/>
      <c r="D205" s="18"/>
      <c r="E205" s="18"/>
    </row>
    <row r="206" spans="1:5" ht="16" x14ac:dyDescent="0.2">
      <c r="A206" s="18"/>
      <c r="B206" s="18"/>
      <c r="C206" s="18"/>
      <c r="D206" s="18"/>
      <c r="E206" s="18"/>
    </row>
  </sheetData>
  <mergeCells count="6">
    <mergeCell ref="A205:E205"/>
    <mergeCell ref="A206:E206"/>
    <mergeCell ref="A4:E5"/>
    <mergeCell ref="A1:E1"/>
    <mergeCell ref="A2:E2"/>
    <mergeCell ref="A3:E3"/>
  </mergeCells>
  <phoneticPr fontId="8" type="noConversion"/>
  <pageMargins left="0.7" right="0.7" top="0.75" bottom="0.75" header="0.3" footer="0.3"/>
  <pageSetup orientation="portrait" horizontalDpi="0" verticalDpi="0"/>
  <rowBreaks count="9" manualBreakCount="9">
    <brk id="38" max="16383" man="1"/>
    <brk id="61" max="4" man="1"/>
    <brk id="82" max="4" man="1"/>
    <brk id="108" max="4" man="1"/>
    <brk id="122" max="4" man="1"/>
    <brk id="140" max="4" man="1"/>
    <brk id="157" max="4" man="1"/>
    <brk id="171" max="4" man="1"/>
    <brk id="18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cp:lastPrinted>2019-09-27T03:33:51Z</cp:lastPrinted>
  <dcterms:created xsi:type="dcterms:W3CDTF">2019-09-09T05:41:59Z</dcterms:created>
  <dcterms:modified xsi:type="dcterms:W3CDTF">2022-05-13T21:19:42Z</dcterms:modified>
</cp:coreProperties>
</file>