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221"/>
  </bookViews>
  <sheets>
    <sheet name="Sheet1" sheetId="1" r:id="rId1"/>
  </sheets>
  <definedNames>
    <definedName name="_xlnm.Print_Area" localSheetId="0">Sheet1!$A:$F</definedName>
  </definedNames>
  <calcPr calcId="125725"/>
</workbook>
</file>

<file path=xl/calcChain.xml><?xml version="1.0" encoding="utf-8"?>
<calcChain xmlns="http://schemas.openxmlformats.org/spreadsheetml/2006/main">
  <c r="B40" i="1"/>
  <c r="A40"/>
  <c r="B39"/>
  <c r="A39"/>
  <c r="A183"/>
  <c r="B141"/>
  <c r="B142" s="1"/>
  <c r="B143" s="1"/>
  <c r="B144" s="1"/>
  <c r="B145" s="1"/>
  <c r="B146" s="1"/>
  <c r="B147" s="1"/>
  <c r="B148" s="1"/>
  <c r="B149" s="1"/>
  <c r="B150" s="1"/>
  <c r="B151" s="1"/>
  <c r="B152" s="1"/>
  <c r="B101"/>
  <c r="B102" s="1"/>
  <c r="B103" s="1"/>
  <c r="B104" s="1"/>
  <c r="A7"/>
  <c r="A8" s="1"/>
  <c r="B153" l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05"/>
  <c r="B106" s="1"/>
  <c r="B107" s="1"/>
  <c r="B108" s="1"/>
  <c r="B109" s="1"/>
  <c r="B110" s="1"/>
  <c r="B111" s="1"/>
  <c r="B112" s="1"/>
  <c r="B113" s="1"/>
  <c r="B114" s="1"/>
  <c r="B7"/>
  <c r="A9"/>
  <c r="A10" s="1"/>
  <c r="B8"/>
  <c r="B10" l="1"/>
  <c r="A11"/>
  <c r="B11" s="1"/>
  <c r="B168"/>
  <c r="B169" s="1"/>
  <c r="B170" s="1"/>
  <c r="B171" s="1"/>
  <c r="B172" s="1"/>
  <c r="B173" s="1"/>
  <c r="B174" s="1"/>
  <c r="B175" s="1"/>
  <c r="B176" s="1"/>
  <c r="B177" s="1"/>
  <c r="B178" s="1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A184"/>
  <c r="B184" s="1"/>
  <c r="B9"/>
  <c r="B137" l="1"/>
  <c r="B136" s="1"/>
  <c r="B138" s="1"/>
  <c r="B139" s="1"/>
  <c r="A12"/>
  <c r="A13" l="1"/>
  <c r="B12"/>
  <c r="B13" l="1"/>
  <c r="A14"/>
  <c r="A15" l="1"/>
  <c r="B14"/>
  <c r="B15" l="1"/>
  <c r="A16"/>
  <c r="A17" l="1"/>
  <c r="B16"/>
  <c r="B17" l="1"/>
  <c r="A18"/>
  <c r="A19" l="1"/>
  <c r="B18"/>
  <c r="B19" l="1"/>
  <c r="A20"/>
  <c r="A21" s="1"/>
  <c r="A22" l="1"/>
  <c r="B21"/>
  <c r="B20"/>
  <c r="A23" l="1"/>
  <c r="B22"/>
  <c r="A24" l="1"/>
  <c r="B23"/>
  <c r="A25" l="1"/>
  <c r="B24"/>
  <c r="A26" l="1"/>
  <c r="A27" s="1"/>
  <c r="B25"/>
  <c r="A28" l="1"/>
  <c r="B27"/>
  <c r="B26"/>
  <c r="A29" l="1"/>
  <c r="B29" s="1"/>
  <c r="B28"/>
  <c r="A30" l="1"/>
  <c r="A31" s="1"/>
  <c r="B30" l="1"/>
  <c r="A32"/>
  <c r="A33" s="1"/>
  <c r="B31"/>
  <c r="B33" l="1"/>
  <c r="A34"/>
  <c r="B32"/>
  <c r="A35" l="1"/>
  <c r="B34"/>
  <c r="B35" l="1"/>
  <c r="A36"/>
  <c r="B36" l="1"/>
  <c r="A37"/>
  <c r="A38" l="1"/>
  <c r="B37"/>
  <c r="B38" l="1"/>
  <c r="A41"/>
  <c r="B41" l="1"/>
  <c r="A42"/>
  <c r="B42" l="1"/>
  <c r="A43"/>
  <c r="A44" l="1"/>
  <c r="B43"/>
  <c r="A45" l="1"/>
  <c r="B44"/>
  <c r="B45" l="1"/>
  <c r="A46"/>
  <c r="B46" l="1"/>
  <c r="A47"/>
  <c r="A48" l="1"/>
  <c r="B47"/>
  <c r="B48" l="1"/>
  <c r="A49"/>
  <c r="A50" s="1"/>
  <c r="B50" l="1"/>
  <c r="A51"/>
  <c r="B49"/>
  <c r="B51" l="1"/>
  <c r="A52"/>
  <c r="B52" s="1"/>
  <c r="A53" l="1"/>
  <c r="B53" s="1"/>
  <c r="A54" l="1"/>
  <c r="A55" s="1"/>
  <c r="B54" l="1"/>
  <c r="B55"/>
  <c r="A56"/>
  <c r="A57" l="1"/>
  <c r="B56"/>
  <c r="B57" l="1"/>
  <c r="A58"/>
  <c r="A59" l="1"/>
  <c r="B58"/>
  <c r="B59" l="1"/>
  <c r="A60"/>
  <c r="B60" l="1"/>
  <c r="A62"/>
  <c r="B62" l="1"/>
  <c r="A63"/>
  <c r="A64" l="1"/>
  <c r="B63"/>
  <c r="B64" l="1"/>
  <c r="A65"/>
  <c r="B65" l="1"/>
  <c r="A66"/>
  <c r="B66" l="1"/>
  <c r="A67"/>
  <c r="A69" l="1"/>
  <c r="B67"/>
  <c r="A68"/>
  <c r="B68" s="1"/>
  <c r="A70" l="1"/>
  <c r="B69"/>
  <c r="B70" l="1"/>
  <c r="A71"/>
  <c r="A72" l="1"/>
  <c r="B71"/>
  <c r="B72" l="1"/>
  <c r="A73"/>
  <c r="B73" l="1"/>
  <c r="A74"/>
  <c r="A75" l="1"/>
  <c r="B74"/>
  <c r="A76" l="1"/>
  <c r="B75"/>
  <c r="B76" l="1"/>
  <c r="A77"/>
  <c r="B77" l="1"/>
  <c r="A78"/>
  <c r="B78" l="1"/>
  <c r="A79"/>
  <c r="A80" l="1"/>
  <c r="B79"/>
  <c r="B80" l="1"/>
  <c r="A81"/>
  <c r="A82" l="1"/>
  <c r="B81"/>
  <c r="A83" l="1"/>
  <c r="A84" s="1"/>
  <c r="B84" s="1"/>
  <c r="B82"/>
  <c r="B83" l="1"/>
  <c r="A85" l="1"/>
  <c r="A86" s="1"/>
  <c r="B86" s="1"/>
  <c r="B85" l="1"/>
  <c r="A87" l="1"/>
  <c r="A89" l="1"/>
  <c r="B87"/>
  <c r="B89" l="1"/>
  <c r="A90"/>
  <c r="B90" l="1"/>
  <c r="A91"/>
  <c r="A92" s="1"/>
  <c r="B92" l="1"/>
  <c r="A93"/>
  <c r="B91"/>
  <c r="B93" l="1"/>
  <c r="A94"/>
  <c r="B94" s="1"/>
  <c r="A95" l="1"/>
  <c r="B95" s="1"/>
  <c r="A96" l="1"/>
  <c r="A97" s="1"/>
  <c r="B96" l="1"/>
  <c r="A98"/>
  <c r="B97"/>
  <c r="B98" l="1"/>
  <c r="A99"/>
  <c r="B99" s="1"/>
  <c r="A100"/>
  <c r="A101" s="1"/>
  <c r="A102" s="1"/>
  <c r="A105" l="1"/>
  <c r="A106" s="1"/>
  <c r="A107" s="1"/>
  <c r="A108" s="1"/>
  <c r="A109" s="1"/>
  <c r="A110" s="1"/>
  <c r="A111" s="1"/>
  <c r="A112" s="1"/>
  <c r="A113" s="1"/>
  <c r="A114" s="1"/>
  <c r="A115" s="1"/>
  <c r="A103"/>
  <c r="A104" s="1"/>
  <c r="A116" l="1"/>
  <c r="A117" s="1"/>
  <c r="A118" s="1"/>
  <c r="A119" s="1"/>
  <c r="A120" s="1"/>
  <c r="A121" s="1"/>
  <c r="A122" s="1"/>
  <c r="A123" s="1"/>
  <c r="A124" l="1"/>
  <c r="A125" s="1"/>
  <c r="A126" s="1"/>
  <c r="A127" s="1"/>
  <c r="A128" s="1"/>
  <c r="A129" s="1"/>
  <c r="A130" s="1"/>
  <c r="A131" s="1"/>
  <c r="A132" s="1"/>
  <c r="A133" s="1"/>
  <c r="A136" l="1"/>
  <c r="A137" s="1"/>
  <c r="A138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34"/>
  <c r="A135" s="1"/>
  <c r="A153" l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52"/>
  <c r="A139"/>
  <c r="A168" l="1"/>
  <c r="A169" s="1"/>
  <c r="A170" s="1"/>
  <c r="A171" s="1"/>
  <c r="A172" s="1"/>
  <c r="A173" s="1"/>
  <c r="A174" s="1"/>
  <c r="A175" s="1"/>
  <c r="A176" s="1"/>
  <c r="A177" s="1"/>
  <c r="A178" s="1"/>
</calcChain>
</file>

<file path=xl/sharedStrings.xml><?xml version="1.0" encoding="utf-8"?>
<sst xmlns="http://schemas.openxmlformats.org/spreadsheetml/2006/main" count="499" uniqueCount="200">
  <si>
    <t>Turn</t>
  </si>
  <si>
    <t>Dir</t>
  </si>
  <si>
    <t>On Route</t>
  </si>
  <si>
    <t>Go</t>
  </si>
  <si>
    <t>N</t>
  </si>
  <si>
    <t>W</t>
  </si>
  <si>
    <t>R</t>
  </si>
  <si>
    <t>BR</t>
  </si>
  <si>
    <t>E</t>
  </si>
  <si>
    <t>S</t>
  </si>
  <si>
    <t>BL</t>
  </si>
  <si>
    <t>Note:  US Customs.  Bring your passport!</t>
  </si>
  <si>
    <t>L</t>
  </si>
  <si>
    <t>SE</t>
  </si>
  <si>
    <t>Harborview</t>
  </si>
  <si>
    <t>Drayton Rd</t>
  </si>
  <si>
    <t>CO</t>
  </si>
  <si>
    <t>Grandview Rd.</t>
  </si>
  <si>
    <t>Vista Dr.</t>
  </si>
  <si>
    <t>Front Ave. B/C Ferndale Rd.</t>
  </si>
  <si>
    <t xml:space="preserve"> WA-548 S/Bell Rd</t>
  </si>
  <si>
    <t xml:space="preserve"> 2nd Ave</t>
  </si>
  <si>
    <t xml:space="preserve"> N State St</t>
  </si>
  <si>
    <t xml:space="preserve"> WA-11 S/Chuckanut Dr</t>
  </si>
  <si>
    <t xml:space="preserve"> W Bow Hill Rd</t>
  </si>
  <si>
    <t xml:space="preserve"> Bayview Edison Rd</t>
  </si>
  <si>
    <t xml:space="preserve"> WA-20 W/State Route 20 W</t>
  </si>
  <si>
    <t xml:space="preserve"> State Route 20 W/Water St</t>
  </si>
  <si>
    <t>Continue Pioneer Ave E</t>
  </si>
  <si>
    <t>Marine Dr. B/C Country Lane B/C Bancroft</t>
  </si>
  <si>
    <t>Marine Dr. B/C Eldridge B/C West Holley</t>
  </si>
  <si>
    <t>W. Chestnut St.</t>
  </si>
  <si>
    <t>Bay</t>
  </si>
  <si>
    <t>Gilmore Ave</t>
  </si>
  <si>
    <t xml:space="preserve">CO </t>
  </si>
  <si>
    <t>Farm to Market Rd</t>
  </si>
  <si>
    <t xml:space="preserve"> Bayview Edison Rd B/C Whitney Bayview Rd</t>
  </si>
  <si>
    <t>Exit ferry toward Water St.</t>
  </si>
  <si>
    <t>Note:  Follow bike path to pass a dangerous bridge about 4.6 km from the ferry</t>
  </si>
  <si>
    <t>Matlock Brady becomes Middle Satsop Rd.</t>
  </si>
  <si>
    <t>Main St.</t>
  </si>
  <si>
    <t>Brumfield Ave</t>
  </si>
  <si>
    <t>Total</t>
  </si>
  <si>
    <t>Day</t>
  </si>
  <si>
    <t>Note: Great breakfast at Old Town Cafe 316 W. Holly</t>
  </si>
  <si>
    <t>Satterlee Rd.</t>
  </si>
  <si>
    <t>Gibralter</t>
  </si>
  <si>
    <t>Deception Rd.</t>
  </si>
  <si>
    <t>U</t>
  </si>
  <si>
    <t>LEFT at US-101 at stop sign</t>
  </si>
  <si>
    <t>Continue South on US-101</t>
  </si>
  <si>
    <t>RIGHT at end of ramp to W Marine Dr/US-101/US-30 in Astoria</t>
  </si>
  <si>
    <t>2nd RIGHT at Traffic Circle onto US-101 BUS/OR-202/Marine Dr</t>
  </si>
  <si>
    <t>LEFT onto US-101 at stop sign (busy intersection)</t>
  </si>
  <si>
    <t>SEASIDE-Many Services (including a bike store: Prom Bike 622 12th Avenue, Seaside- (503) 738-8251)</t>
  </si>
  <si>
    <t>Stay on US-101 at US-26 interchange</t>
  </si>
  <si>
    <t>EXIT Cannon Beach Loop MP 28.2</t>
  </si>
  <si>
    <t>RIGHT Alt US-101 Becomes Fir St; Becomes Elm Ave; Becomes E 3rd St as road turns to the Right</t>
  </si>
  <si>
    <t>LEFT Spruce St</t>
  </si>
  <si>
    <t>Merge onto US-101</t>
  </si>
  <si>
    <t>Nehalem.  Continue on US-101</t>
  </si>
  <si>
    <t>LEFT onto Necanicum Hwy/OR-53 N</t>
  </si>
  <si>
    <t>RIGHT at Miami Foley Rd (signs for Nehalem River/Foley Creek)</t>
  </si>
  <si>
    <t>LEFT at Oregon Coast Hwy/US-101 S (signs for US-101) at stop sign</t>
  </si>
  <si>
    <t>LEFT at Pacific Ave</t>
  </si>
  <si>
    <t>RIGHT at Brooten Rd at stop sign</t>
  </si>
  <si>
    <t>RIGHT at US-101 at stop sign</t>
  </si>
  <si>
    <t>RIGHT Otter Crest Loop (follow OR Coast Bike Route back to US-101)</t>
  </si>
  <si>
    <t>STRAIGHT on Otter Crest Loop-OR Coast Bike Rt sign on right in ~ 50 yds</t>
  </si>
  <si>
    <t>RIGHT US-101 at stop sign</t>
  </si>
  <si>
    <t>RIGHT Ocean View Dr at MP 138.3</t>
  </si>
  <si>
    <t>LEFT Spring St  - Newport</t>
  </si>
  <si>
    <t>RIGHT 8TH St</t>
  </si>
  <si>
    <t>LEFT  Coast St</t>
  </si>
  <si>
    <t>Road turns LEFT and becomes Elizabeth St</t>
  </si>
  <si>
    <t>LEFT N Beaver Creek Rd</t>
  </si>
  <si>
    <t>RIGHT onto S Beaver Creek Rd</t>
  </si>
  <si>
    <t>RIGHT at N Bayview Rd at stop sign, T-intersection</t>
  </si>
  <si>
    <t>LEFT at Oregon Coast Hwy/US-101 S at stop sign</t>
  </si>
  <si>
    <t>Waldport - Food (Subway on right)</t>
  </si>
  <si>
    <t>Yachats - Services (including espresso!)</t>
  </si>
  <si>
    <t>Florence - Services (SAFEWAY on left at 700 US-101)</t>
  </si>
  <si>
    <t>LEFT out of parking lot to return north on US-101</t>
  </si>
  <si>
    <t>Main St./ WA-107S</t>
  </si>
  <si>
    <t>SW</t>
  </si>
  <si>
    <t>Continue on Hemlock / Alt US-101 through Cannon Beach</t>
  </si>
  <si>
    <t>Tillamook - Services including a Safeway  on 4th open 5AM-1 AM</t>
  </si>
  <si>
    <r>
      <t xml:space="preserve">RIGHT Olive St
</t>
    </r>
    <r>
      <rPr>
        <i/>
        <sz val="10"/>
        <color indexed="8"/>
        <rFont val="Arial"/>
        <family val="2"/>
      </rPr>
      <t>[For 24-hour breakfast at Newport Cafe, instead take left on Olive for 0.3 miles to US-101, turn left onto US-101 and go north 0.3 miles to the Newport Cafe on right; after cafe, return south on US-101 then right on Olive to rejoin course. There is also a bike shop opposite the cafe - Bike Newport 150 NW 6th (541) 265-9917.]</t>
    </r>
  </si>
  <si>
    <t>US 101</t>
  </si>
  <si>
    <t>RIGHT US-101 S (funky bridge, be careful)</t>
  </si>
  <si>
    <t>NW</t>
  </si>
  <si>
    <r>
      <t xml:space="preserve">Raymond Chevron (24 hr) 
(McDonalds on right up a bit futher opens at 6AM)
</t>
    </r>
    <r>
      <rPr>
        <i/>
        <sz val="10"/>
        <color indexed="8"/>
        <rFont val="Arial"/>
        <family val="2"/>
      </rPr>
      <t>[Limited services next 72 km]</t>
    </r>
  </si>
  <si>
    <t>Curtin Rd.</t>
  </si>
  <si>
    <t>NE</t>
  </si>
  <si>
    <t>Stay on Curtin Rd</t>
  </si>
  <si>
    <t>Territorial Hwy.</t>
  </si>
  <si>
    <t>Fern Ridge Trail</t>
  </si>
  <si>
    <t>City View St.</t>
  </si>
  <si>
    <t>12th Ave</t>
  </si>
  <si>
    <t>High St.</t>
  </si>
  <si>
    <t>Congratulations!!!</t>
  </si>
  <si>
    <t>Birch Bay Dr.</t>
  </si>
  <si>
    <t>Point Whitehorn Rd.</t>
  </si>
  <si>
    <t>Broadway</t>
  </si>
  <si>
    <t>To get to Amtrak Station</t>
  </si>
  <si>
    <t>Willamette St.</t>
  </si>
  <si>
    <t>E. Broadway</t>
  </si>
  <si>
    <t>N/W</t>
  </si>
  <si>
    <t>S March Point Rd.</t>
  </si>
  <si>
    <t>Christianson Rd. (cross Hwy 20)</t>
  </si>
  <si>
    <t>Boundary Rd</t>
  </si>
  <si>
    <t>Lorrane Hwy becomes Bailey Hill Rd. (sign for Eugene)</t>
  </si>
  <si>
    <t>Fern Ridge Trail (just before W 11th Ave in West Eugene)</t>
  </si>
  <si>
    <t>toward 12th Ave (just before a fenced housing complex)</t>
  </si>
  <si>
    <t>Depoe Bay - Services</t>
  </si>
  <si>
    <t>Hwy 101</t>
  </si>
  <si>
    <t>Sandlake Rd.</t>
  </si>
  <si>
    <t>LEFT onto Sandlake Rd (signs for Pacific City ??)  Becomes Ferry Rd Becomes Kiwanda Dr</t>
  </si>
  <si>
    <t>Pacific City - Many services (optional overnight)</t>
  </si>
  <si>
    <t>WA-19/Airport Cutoff Rd. (HWY 20 goes right here)</t>
  </si>
  <si>
    <t>Center Rd.</t>
  </si>
  <si>
    <t>US-101 S (in Quilcene)</t>
  </si>
  <si>
    <t>W Shelton Matlock Rd</t>
  </si>
  <si>
    <t>Monte Elma Rd</t>
  </si>
  <si>
    <t>WA-20 W/State Route 20 W</t>
  </si>
  <si>
    <t>W Pioneer Way / State Route 20 (in Oak Harbor)</t>
  </si>
  <si>
    <t>State Route 20 E</t>
  </si>
  <si>
    <t>Main St. becomes S Engle Rd.</t>
  </si>
  <si>
    <t>Up zig zag ramp on right to Alex Fraser bridge sidewalk</t>
  </si>
  <si>
    <t>Ped Xing over Clivedon then east sidewalk over bridge</t>
  </si>
  <si>
    <r>
      <t>Oregon Coast 1000 km Brevet 
May 18-21 2019</t>
    </r>
    <r>
      <rPr>
        <b/>
        <sz val="10"/>
        <rFont val="Arial Black"/>
        <family val="2"/>
        <charset val="1"/>
      </rPr>
      <t xml:space="preserve">
Start at Bob Koens house 5 am</t>
    </r>
  </si>
  <si>
    <t>Out of townhouse complex</t>
  </si>
  <si>
    <t>Kingsway</t>
  </si>
  <si>
    <t>Westwood</t>
  </si>
  <si>
    <t>Lougheed Hwy</t>
  </si>
  <si>
    <t>King Edward</t>
  </si>
  <si>
    <t>United Blvd b/c Braid St</t>
  </si>
  <si>
    <t>Rousseau</t>
  </si>
  <si>
    <t>Major St</t>
  </si>
  <si>
    <t>Columbia</t>
  </si>
  <si>
    <t>Keary</t>
  </si>
  <si>
    <t>Richmond</t>
  </si>
  <si>
    <t>Shiles (first right)</t>
  </si>
  <si>
    <t>East 6th Ave</t>
  </si>
  <si>
    <t>East 7th Ave (first right)</t>
  </si>
  <si>
    <t>Cross Cumberland, follow path past Comm. Center then over pedestrian bridge</t>
  </si>
  <si>
    <t>7th Ave continues after bridge</t>
  </si>
  <si>
    <t>R/L</t>
  </si>
  <si>
    <t>Jog right then through Moody Park</t>
  </si>
  <si>
    <t>7th Ave continues after Moody Park</t>
  </si>
  <si>
    <t>Path onto Queenborough Bridge</t>
  </si>
  <si>
    <t>Jog right at Twentieth St.  Continue on 7th Ave</t>
  </si>
  <si>
    <t>Boyd St. (after ramp off bridge)</t>
  </si>
  <si>
    <t>Steep down at end of bridge</t>
  </si>
  <si>
    <t>Hall Rd</t>
  </si>
  <si>
    <t>King George</t>
  </si>
  <si>
    <t>At the roundabout, take the 3rd exit 8th Ave</t>
  </si>
  <si>
    <t>Hwy 15</t>
  </si>
  <si>
    <t>Boblett</t>
  </si>
  <si>
    <t>Truck Route Rd</t>
  </si>
  <si>
    <t>Yew</t>
  </si>
  <si>
    <t>Hughes (over Freeway)</t>
  </si>
  <si>
    <t>Jog right to stay on Birch Bay Dr.</t>
  </si>
  <si>
    <t>SW Scenic Heights Rd. b/c Penn Cove Rd.</t>
  </si>
  <si>
    <t>N Holbrook Rd</t>
  </si>
  <si>
    <t>Mnadrona Way</t>
  </si>
  <si>
    <t>Alt 101</t>
  </si>
  <si>
    <t>Right at Astoria Bridge/US-101 to cross Columbia River into Oregon - CAUTION - bridge has narrow shoulder</t>
  </si>
  <si>
    <t>Right at WA-4 at T to stay on 101. Stop Sign</t>
  </si>
  <si>
    <t>Bear right to stay on US 101 Bus and cross drawbridge (caution: grated bridge deck on first drawbridge)</t>
  </si>
  <si>
    <t xml:space="preserve">Lewis and Clark Rd.  </t>
  </si>
  <si>
    <t>Lewis and Clark Rd.  (Over bridge)</t>
  </si>
  <si>
    <t>RIGHT at Yield sign</t>
  </si>
  <si>
    <t>IMMEDIATE RIGHT 3rd St Becomes Hemlock St as road turns to the left</t>
  </si>
  <si>
    <t>McPhillips Drive (Sandlake road goes left here))</t>
  </si>
  <si>
    <t>SW Bayley St</t>
  </si>
  <si>
    <t>INFO CONTROL S Beaver Creek &amp; N Bayview Rd
look straight ahead at T-Intersection
Answer question on card</t>
  </si>
  <si>
    <t>CONTROL-Reedsport Safeway or Subway NOTE: likely no services at night until Eugene!</t>
  </si>
  <si>
    <t>RIGHT to OR-38 Umpqua Hwy via Laurel Ave</t>
  </si>
  <si>
    <t>N 1st St / OR-38 E / OR-99 N</t>
  </si>
  <si>
    <t>Territorial Hwy bears right.  Don't go up the hill.</t>
  </si>
  <si>
    <t>Bailey Hill Rd. bears right.  Welcome to Eugene sign.</t>
  </si>
  <si>
    <t>FINISH CONTROL: Campus Inn and Suites 390 E. Broadway, Eugene Oregon 541-343-3376</t>
  </si>
  <si>
    <t>W Dayton Airpot Rd</t>
  </si>
  <si>
    <t>INFO CONTROL at State Park across from washrooms: answer question on control card</t>
  </si>
  <si>
    <t xml:space="preserve">Control: choice (Many good eateries here).  </t>
  </si>
  <si>
    <t>Control: Take Keystone Ferry to Port Townsend.  Ferries at 11:45, 12:30, 1:15, 2:00, 3:00, 3:30, 4:30, 5:00, 6:00.  Crossing time @ 30 minutes.</t>
  </si>
  <si>
    <t>CONTROL-CANNON BEACH (Open)
Many options for food; suggested control is the Mariner Market on left at 139 N Hemlock St</t>
  </si>
  <si>
    <t>Arrive at Amtrak Station.  Amtrak 1-800-872-7245  Book early and reserve a bike space!</t>
  </si>
  <si>
    <t>Control: Guesthouse Inn Montesano 855-305-5076</t>
  </si>
  <si>
    <t>Contol: Lincoln City (open). Many motels here to choose from.  Try Ashley Inn &amp; Suites 541-996-7500</t>
  </si>
  <si>
    <t>Bike route exits shoulder, goes up ramp</t>
  </si>
  <si>
    <t>Follow red brick path past arena, under Nordel Way to it's end. Then hard right and up ramp to Nordel Way</t>
  </si>
  <si>
    <t>Hard right down ramp just past railroad tracks.  WALK THIS.</t>
  </si>
  <si>
    <t>N. Delta Greenway.  Good gravel path.</t>
  </si>
  <si>
    <t>72 Ave</t>
  </si>
  <si>
    <t>Blake Dr.  No sign.  This is at the second car park.</t>
  </si>
  <si>
    <t>Cherry St.</t>
  </si>
  <si>
    <t>L/R</t>
  </si>
  <si>
    <t>S/E/N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</si>
</sst>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  <family val="2"/>
    </font>
    <font>
      <sz val="10"/>
      <name val="Arial Black"/>
      <family val="2"/>
      <charset val="1"/>
    </font>
    <font>
      <b/>
      <sz val="10"/>
      <name val="Arial Black"/>
      <family val="2"/>
      <charset val="1"/>
    </font>
    <font>
      <b/>
      <sz val="10"/>
      <name val="Arial"/>
      <family val="2"/>
    </font>
    <font>
      <sz val="9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>
      <alignment vertical="center"/>
    </xf>
  </cellStyleXfs>
  <cellXfs count="4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164" fontId="0" fillId="0" borderId="0" xfId="0" applyNumberFormat="1" applyBorder="1"/>
    <xf numFmtId="0" fontId="6" fillId="0" borderId="0" xfId="1" applyFont="1" applyBorder="1"/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9" fillId="0" borderId="1" xfId="2" applyFont="1" applyBorder="1" applyAlignment="1">
      <alignment vertical="center" wrapText="1"/>
    </xf>
    <xf numFmtId="0" fontId="10" fillId="4" borderId="1" xfId="2" applyFont="1" applyFill="1" applyBorder="1" applyAlignment="1">
      <alignment vertical="center" wrapText="1"/>
    </xf>
    <xf numFmtId="0" fontId="9" fillId="3" borderId="1" xfId="2" applyFont="1" applyFill="1" applyBorder="1" applyAlignment="1">
      <alignment vertical="center" wrapText="1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2" applyFont="1" applyFill="1" applyBorder="1" applyAlignment="1">
      <alignment vertical="center" wrapText="1"/>
    </xf>
    <xf numFmtId="0" fontId="9" fillId="0" borderId="1" xfId="2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1" xfId="0" applyFont="1" applyFill="1" applyBorder="1"/>
    <xf numFmtId="0" fontId="0" fillId="3" borderId="1" xfId="0" applyFill="1" applyBorder="1" applyAlignment="1">
      <alignment wrapText="1"/>
    </xf>
    <xf numFmtId="0" fontId="9" fillId="4" borderId="1" xfId="2" applyFont="1" applyFill="1" applyBorder="1" applyAlignment="1">
      <alignment vertical="center" wrapText="1"/>
    </xf>
    <xf numFmtId="0" fontId="10" fillId="3" borderId="1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8" fillId="3" borderId="0" xfId="0" applyFont="1" applyFill="1" applyBorder="1"/>
    <xf numFmtId="0" fontId="0" fillId="2" borderId="1" xfId="0" applyFill="1" applyBorder="1" applyAlignment="1">
      <alignment wrapText="1"/>
    </xf>
    <xf numFmtId="0" fontId="9" fillId="0" borderId="1" xfId="2" applyFont="1" applyBorder="1" applyAlignment="1">
      <alignment wrapText="1"/>
    </xf>
    <xf numFmtId="164" fontId="0" fillId="0" borderId="1" xfId="0" applyNumberFormat="1" applyFill="1" applyBorder="1"/>
    <xf numFmtId="164" fontId="1" fillId="0" borderId="0" xfId="0" applyNumberFormat="1" applyFont="1" applyBorder="1" applyAlignment="1">
      <alignment horizontal="center" vertical="center" wrapText="1"/>
    </xf>
  </cellXfs>
  <cellStyles count="3">
    <cellStyle name="Excel Built-in Normal" xfId="1"/>
    <cellStyle name="Normal" xfId="0" builtinId="0"/>
    <cellStyle name="TableStyleLigh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4"/>
  <sheetViews>
    <sheetView tabSelected="1" workbookViewId="0">
      <selection activeCell="E36" sqref="E36"/>
    </sheetView>
  </sheetViews>
  <sheetFormatPr defaultColWidth="11.5703125" defaultRowHeight="12.75"/>
  <cols>
    <col min="1" max="1" width="6.42578125" style="3" customWidth="1"/>
    <col min="2" max="2" width="8" style="3" customWidth="1"/>
    <col min="3" max="3" width="8" style="5" customWidth="1"/>
    <col min="4" max="4" width="6.28515625" style="6" customWidth="1"/>
    <col min="5" max="5" width="50.42578125" style="1" customWidth="1"/>
    <col min="6" max="6" width="5.5703125" style="3" customWidth="1"/>
    <col min="7" max="16384" width="11.5703125" style="1"/>
  </cols>
  <sheetData>
    <row r="1" spans="1:6" ht="12.75" customHeight="1">
      <c r="A1" s="44" t="s">
        <v>130</v>
      </c>
      <c r="B1" s="44"/>
      <c r="C1" s="44"/>
      <c r="D1" s="44"/>
      <c r="E1" s="44"/>
      <c r="F1" s="44"/>
    </row>
    <row r="2" spans="1:6">
      <c r="A2" s="44"/>
      <c r="B2" s="44"/>
      <c r="C2" s="44"/>
      <c r="D2" s="44"/>
      <c r="E2" s="44"/>
      <c r="F2" s="44"/>
    </row>
    <row r="3" spans="1:6" ht="24.75" customHeight="1">
      <c r="A3" s="44"/>
      <c r="B3" s="44"/>
      <c r="C3" s="44"/>
      <c r="D3" s="44"/>
      <c r="E3" s="44"/>
      <c r="F3" s="44"/>
    </row>
    <row r="4" spans="1:6">
      <c r="A4" s="9"/>
      <c r="B4" s="9"/>
      <c r="C4" s="10"/>
      <c r="D4" s="11"/>
      <c r="E4" s="12"/>
      <c r="F4" s="9"/>
    </row>
    <row r="5" spans="1:6" s="2" customFormat="1">
      <c r="A5" s="25" t="s">
        <v>42</v>
      </c>
      <c r="B5" s="25" t="s">
        <v>43</v>
      </c>
      <c r="C5" s="26" t="s">
        <v>0</v>
      </c>
      <c r="D5" s="27" t="s">
        <v>1</v>
      </c>
      <c r="E5" s="27" t="s">
        <v>2</v>
      </c>
      <c r="F5" s="25" t="s">
        <v>3</v>
      </c>
    </row>
    <row r="6" spans="1:6">
      <c r="A6" s="9">
        <v>0</v>
      </c>
      <c r="B6" s="9">
        <v>0</v>
      </c>
      <c r="C6" s="10"/>
      <c r="D6" s="11" t="s">
        <v>4</v>
      </c>
      <c r="E6" s="12" t="s">
        <v>131</v>
      </c>
      <c r="F6" s="9">
        <v>0.2</v>
      </c>
    </row>
    <row r="7" spans="1:6">
      <c r="A7" s="9">
        <f t="shared" ref="A7:A31" si="0">A6+F6</f>
        <v>0.2</v>
      </c>
      <c r="B7" s="9">
        <f t="shared" ref="B7:B38" si="1">A7</f>
        <v>0.2</v>
      </c>
      <c r="C7" s="10" t="s">
        <v>12</v>
      </c>
      <c r="D7" s="11" t="s">
        <v>5</v>
      </c>
      <c r="E7" s="12" t="s">
        <v>132</v>
      </c>
      <c r="F7" s="9">
        <v>0.1</v>
      </c>
    </row>
    <row r="8" spans="1:6">
      <c r="A8" s="9">
        <f t="shared" si="0"/>
        <v>0.30000000000000004</v>
      </c>
      <c r="B8" s="9">
        <f t="shared" si="1"/>
        <v>0.30000000000000004</v>
      </c>
      <c r="C8" s="10" t="s">
        <v>12</v>
      </c>
      <c r="D8" s="11" t="s">
        <v>84</v>
      </c>
      <c r="E8" s="12" t="s">
        <v>133</v>
      </c>
      <c r="F8" s="9">
        <v>0.7</v>
      </c>
    </row>
    <row r="9" spans="1:6">
      <c r="A9" s="9">
        <f t="shared" si="0"/>
        <v>1</v>
      </c>
      <c r="B9" s="9">
        <f t="shared" si="1"/>
        <v>1</v>
      </c>
      <c r="C9" s="10" t="s">
        <v>12</v>
      </c>
      <c r="D9" s="11" t="s">
        <v>9</v>
      </c>
      <c r="E9" s="12" t="s">
        <v>134</v>
      </c>
      <c r="F9" s="9">
        <v>4.5</v>
      </c>
    </row>
    <row r="10" spans="1:6">
      <c r="A10" s="9">
        <f t="shared" ref="A10:A11" si="2">A9+F9</f>
        <v>5.5</v>
      </c>
      <c r="B10" s="9">
        <f t="shared" ref="B10:B11" si="3">A10</f>
        <v>5.5</v>
      </c>
      <c r="C10" s="10" t="s">
        <v>7</v>
      </c>
      <c r="D10" s="11" t="s">
        <v>5</v>
      </c>
      <c r="E10" s="12" t="s">
        <v>191</v>
      </c>
      <c r="F10" s="9">
        <v>2.2999999999999998</v>
      </c>
    </row>
    <row r="11" spans="1:6">
      <c r="A11" s="9">
        <f t="shared" si="2"/>
        <v>7.8</v>
      </c>
      <c r="B11" s="9">
        <f t="shared" si="3"/>
        <v>7.8</v>
      </c>
      <c r="C11" s="10" t="s">
        <v>12</v>
      </c>
      <c r="D11" s="11" t="s">
        <v>9</v>
      </c>
      <c r="E11" s="12" t="s">
        <v>135</v>
      </c>
      <c r="F11" s="9">
        <v>0.5</v>
      </c>
    </row>
    <row r="12" spans="1:6">
      <c r="A12" s="9">
        <f t="shared" si="0"/>
        <v>8.3000000000000007</v>
      </c>
      <c r="B12" s="9">
        <f t="shared" si="1"/>
        <v>8.3000000000000007</v>
      </c>
      <c r="C12" s="10" t="s">
        <v>6</v>
      </c>
      <c r="D12" s="11" t="s">
        <v>5</v>
      </c>
      <c r="E12" s="12" t="s">
        <v>136</v>
      </c>
      <c r="F12" s="9">
        <v>1.9</v>
      </c>
    </row>
    <row r="13" spans="1:6">
      <c r="A13" s="9">
        <f t="shared" si="0"/>
        <v>10.200000000000001</v>
      </c>
      <c r="B13" s="9">
        <f t="shared" si="1"/>
        <v>10.200000000000001</v>
      </c>
      <c r="C13" s="10" t="s">
        <v>12</v>
      </c>
      <c r="D13" s="11" t="s">
        <v>9</v>
      </c>
      <c r="E13" s="12" t="s">
        <v>137</v>
      </c>
      <c r="F13" s="9">
        <v>0.2</v>
      </c>
    </row>
    <row r="14" spans="1:6">
      <c r="A14" s="9">
        <f t="shared" si="0"/>
        <v>10.4</v>
      </c>
      <c r="B14" s="9">
        <f t="shared" si="1"/>
        <v>10.4</v>
      </c>
      <c r="C14" s="10" t="s">
        <v>6</v>
      </c>
      <c r="D14" s="11" t="s">
        <v>5</v>
      </c>
      <c r="E14" s="12" t="s">
        <v>138</v>
      </c>
      <c r="F14" s="9">
        <v>0.5</v>
      </c>
    </row>
    <row r="15" spans="1:6">
      <c r="A15" s="9">
        <f t="shared" si="0"/>
        <v>10.9</v>
      </c>
      <c r="B15" s="9">
        <f t="shared" si="1"/>
        <v>10.9</v>
      </c>
      <c r="C15" s="10" t="s">
        <v>12</v>
      </c>
      <c r="D15" s="11" t="s">
        <v>9</v>
      </c>
      <c r="E15" s="12" t="s">
        <v>139</v>
      </c>
      <c r="F15" s="9">
        <v>0.5</v>
      </c>
    </row>
    <row r="16" spans="1:6">
      <c r="A16" s="9">
        <f t="shared" si="0"/>
        <v>11.4</v>
      </c>
      <c r="B16" s="9">
        <f t="shared" si="1"/>
        <v>11.4</v>
      </c>
      <c r="C16" s="10" t="s">
        <v>6</v>
      </c>
      <c r="D16" s="11" t="s">
        <v>5</v>
      </c>
      <c r="E16" s="12" t="s">
        <v>140</v>
      </c>
      <c r="F16" s="9">
        <v>0.4</v>
      </c>
    </row>
    <row r="17" spans="1:6">
      <c r="A17" s="9">
        <f t="shared" si="0"/>
        <v>11.8</v>
      </c>
      <c r="B17" s="9">
        <f t="shared" si="1"/>
        <v>11.8</v>
      </c>
      <c r="C17" s="10" t="s">
        <v>12</v>
      </c>
      <c r="D17" s="11" t="s">
        <v>9</v>
      </c>
      <c r="E17" s="12" t="s">
        <v>141</v>
      </c>
      <c r="F17" s="9">
        <v>0.14000000000000101</v>
      </c>
    </row>
    <row r="18" spans="1:6">
      <c r="A18" s="9">
        <f t="shared" si="0"/>
        <v>11.940000000000001</v>
      </c>
      <c r="B18" s="9">
        <f t="shared" si="1"/>
        <v>11.940000000000001</v>
      </c>
      <c r="C18" s="10" t="s">
        <v>6</v>
      </c>
      <c r="D18" s="11" t="s">
        <v>5</v>
      </c>
      <c r="E18" s="12" t="s">
        <v>142</v>
      </c>
      <c r="F18" s="9">
        <v>0.2</v>
      </c>
    </row>
    <row r="19" spans="1:6">
      <c r="A19" s="9">
        <f t="shared" si="0"/>
        <v>12.14</v>
      </c>
      <c r="B19" s="9">
        <f t="shared" si="1"/>
        <v>12.14</v>
      </c>
      <c r="C19" s="10" t="s">
        <v>12</v>
      </c>
      <c r="D19" s="11" t="s">
        <v>9</v>
      </c>
      <c r="E19" s="12" t="s">
        <v>143</v>
      </c>
      <c r="F19" s="9">
        <v>0.1</v>
      </c>
    </row>
    <row r="20" spans="1:6">
      <c r="A20" s="9">
        <f t="shared" si="0"/>
        <v>12.24</v>
      </c>
      <c r="B20" s="9">
        <f t="shared" si="1"/>
        <v>12.24</v>
      </c>
      <c r="C20" s="10" t="s">
        <v>7</v>
      </c>
      <c r="D20" s="11" t="s">
        <v>84</v>
      </c>
      <c r="E20" s="12" t="s">
        <v>144</v>
      </c>
      <c r="F20" s="9">
        <v>0.4</v>
      </c>
    </row>
    <row r="21" spans="1:6" ht="25.5">
      <c r="A21" s="9">
        <f t="shared" si="0"/>
        <v>12.64</v>
      </c>
      <c r="B21" s="9">
        <f t="shared" si="1"/>
        <v>12.64</v>
      </c>
      <c r="C21" s="10" t="s">
        <v>16</v>
      </c>
      <c r="D21" s="11" t="s">
        <v>84</v>
      </c>
      <c r="E21" s="33" t="s">
        <v>145</v>
      </c>
      <c r="F21" s="9">
        <v>0.4</v>
      </c>
    </row>
    <row r="22" spans="1:6">
      <c r="A22" s="9">
        <f t="shared" si="0"/>
        <v>13.040000000000001</v>
      </c>
      <c r="B22" s="9">
        <f t="shared" si="1"/>
        <v>13.040000000000001</v>
      </c>
      <c r="C22" s="10" t="s">
        <v>16</v>
      </c>
      <c r="D22" s="11" t="s">
        <v>84</v>
      </c>
      <c r="E22" s="12" t="s">
        <v>146</v>
      </c>
      <c r="F22" s="9">
        <v>1.6</v>
      </c>
    </row>
    <row r="23" spans="1:6">
      <c r="A23" s="9">
        <f t="shared" si="0"/>
        <v>14.64</v>
      </c>
      <c r="B23" s="9">
        <f t="shared" si="1"/>
        <v>14.64</v>
      </c>
      <c r="C23" s="10" t="s">
        <v>147</v>
      </c>
      <c r="D23" s="11" t="s">
        <v>84</v>
      </c>
      <c r="E23" s="12" t="s">
        <v>148</v>
      </c>
      <c r="F23" s="9">
        <v>0.3</v>
      </c>
    </row>
    <row r="24" spans="1:6">
      <c r="A24" s="9">
        <f t="shared" si="0"/>
        <v>14.940000000000001</v>
      </c>
      <c r="B24" s="9">
        <f t="shared" si="1"/>
        <v>14.940000000000001</v>
      </c>
      <c r="C24" s="10" t="s">
        <v>16</v>
      </c>
      <c r="D24" s="11" t="s">
        <v>84</v>
      </c>
      <c r="E24" s="12" t="s">
        <v>149</v>
      </c>
      <c r="F24" s="9">
        <v>1.6</v>
      </c>
    </row>
    <row r="25" spans="1:6">
      <c r="A25" s="9">
        <f t="shared" si="0"/>
        <v>16.540000000000003</v>
      </c>
      <c r="B25" s="9">
        <f t="shared" si="1"/>
        <v>16.540000000000003</v>
      </c>
      <c r="C25" s="10" t="s">
        <v>147</v>
      </c>
      <c r="D25" s="11" t="s">
        <v>84</v>
      </c>
      <c r="E25" s="12" t="s">
        <v>151</v>
      </c>
      <c r="F25" s="9">
        <v>0.5</v>
      </c>
    </row>
    <row r="26" spans="1:6">
      <c r="A26" s="9">
        <f t="shared" si="0"/>
        <v>17.040000000000003</v>
      </c>
      <c r="B26" s="9">
        <f t="shared" si="1"/>
        <v>17.040000000000003</v>
      </c>
      <c r="C26" s="10" t="s">
        <v>12</v>
      </c>
      <c r="D26" s="11" t="s">
        <v>9</v>
      </c>
      <c r="E26" s="12" t="s">
        <v>150</v>
      </c>
      <c r="F26" s="9">
        <v>1</v>
      </c>
    </row>
    <row r="27" spans="1:6">
      <c r="A27" s="9">
        <f t="shared" si="0"/>
        <v>18.040000000000003</v>
      </c>
      <c r="B27" s="9">
        <f t="shared" si="1"/>
        <v>18.040000000000003</v>
      </c>
      <c r="C27" s="10" t="s">
        <v>12</v>
      </c>
      <c r="D27" s="11" t="s">
        <v>5</v>
      </c>
      <c r="E27" s="12" t="s">
        <v>152</v>
      </c>
      <c r="F27" s="9">
        <v>1.6</v>
      </c>
    </row>
    <row r="28" spans="1:6">
      <c r="A28" s="9">
        <f t="shared" si="0"/>
        <v>19.640000000000004</v>
      </c>
      <c r="B28" s="9">
        <f t="shared" si="1"/>
        <v>19.640000000000004</v>
      </c>
      <c r="C28" s="10" t="s">
        <v>12</v>
      </c>
      <c r="D28" s="11" t="s">
        <v>9</v>
      </c>
      <c r="E28" s="12" t="s">
        <v>110</v>
      </c>
      <c r="F28" s="9">
        <v>0.7</v>
      </c>
    </row>
    <row r="29" spans="1:6">
      <c r="A29" s="9">
        <f t="shared" si="0"/>
        <v>20.340000000000003</v>
      </c>
      <c r="B29" s="9">
        <f t="shared" si="1"/>
        <v>20.340000000000003</v>
      </c>
      <c r="C29" s="10" t="s">
        <v>48</v>
      </c>
      <c r="D29" s="11" t="s">
        <v>4</v>
      </c>
      <c r="E29" s="12" t="s">
        <v>128</v>
      </c>
      <c r="F29" s="9">
        <v>1</v>
      </c>
    </row>
    <row r="30" spans="1:6">
      <c r="A30" s="9">
        <f t="shared" si="0"/>
        <v>21.340000000000003</v>
      </c>
      <c r="B30" s="9">
        <f t="shared" si="1"/>
        <v>21.340000000000003</v>
      </c>
      <c r="C30" s="10" t="s">
        <v>198</v>
      </c>
      <c r="D30" s="11" t="s">
        <v>9</v>
      </c>
      <c r="E30" s="28" t="s">
        <v>129</v>
      </c>
      <c r="F30" s="9">
        <v>2.8</v>
      </c>
    </row>
    <row r="31" spans="1:6" s="4" customFormat="1" ht="15">
      <c r="A31" s="9">
        <f t="shared" si="0"/>
        <v>24.140000000000004</v>
      </c>
      <c r="B31" s="9">
        <f t="shared" si="1"/>
        <v>24.140000000000004</v>
      </c>
      <c r="C31" s="29" t="s">
        <v>10</v>
      </c>
      <c r="D31" s="30" t="s">
        <v>5</v>
      </c>
      <c r="E31" s="28" t="s">
        <v>153</v>
      </c>
      <c r="F31" s="9">
        <v>0.4</v>
      </c>
    </row>
    <row r="32" spans="1:6" s="4" customFormat="1" ht="24">
      <c r="A32" s="9">
        <f>+A31+F31</f>
        <v>24.540000000000003</v>
      </c>
      <c r="B32" s="9">
        <f t="shared" si="1"/>
        <v>24.540000000000003</v>
      </c>
      <c r="C32" s="29" t="s">
        <v>16</v>
      </c>
      <c r="D32" s="30" t="s">
        <v>199</v>
      </c>
      <c r="E32" s="28" t="s">
        <v>192</v>
      </c>
      <c r="F32" s="9">
        <v>0.4</v>
      </c>
    </row>
    <row r="33" spans="1:6" s="4" customFormat="1" ht="15">
      <c r="A33" s="9">
        <f t="shared" ref="A33:A34" si="4">+A32+F32</f>
        <v>24.94</v>
      </c>
      <c r="B33" s="9">
        <f t="shared" ref="B33:B34" si="5">A33</f>
        <v>24.94</v>
      </c>
      <c r="C33" s="29" t="s">
        <v>6</v>
      </c>
      <c r="D33" s="30" t="s">
        <v>9</v>
      </c>
      <c r="E33" s="28" t="s">
        <v>193</v>
      </c>
      <c r="F33" s="9">
        <v>0.1</v>
      </c>
    </row>
    <row r="34" spans="1:6" s="4" customFormat="1" ht="15">
      <c r="A34" s="9">
        <f t="shared" si="4"/>
        <v>25.040000000000003</v>
      </c>
      <c r="B34" s="9">
        <f t="shared" si="5"/>
        <v>25.040000000000003</v>
      </c>
      <c r="C34" s="29" t="s">
        <v>10</v>
      </c>
      <c r="D34" s="30" t="s">
        <v>13</v>
      </c>
      <c r="E34" s="28" t="s">
        <v>194</v>
      </c>
      <c r="F34" s="9">
        <v>2</v>
      </c>
    </row>
    <row r="35" spans="1:6" s="4" customFormat="1" ht="15">
      <c r="A35" s="9">
        <f t="shared" ref="A35:A36" si="6">+A34+F34</f>
        <v>27.040000000000003</v>
      </c>
      <c r="B35" s="9">
        <f t="shared" ref="B35:B36" si="7">A35</f>
        <v>27.040000000000003</v>
      </c>
      <c r="C35" s="29" t="s">
        <v>10</v>
      </c>
      <c r="D35" s="30" t="s">
        <v>9</v>
      </c>
      <c r="E35" s="28" t="s">
        <v>196</v>
      </c>
      <c r="F35" s="9">
        <v>0.2</v>
      </c>
    </row>
    <row r="36" spans="1:6" s="4" customFormat="1" ht="15">
      <c r="A36" s="9">
        <f t="shared" si="6"/>
        <v>27.240000000000002</v>
      </c>
      <c r="B36" s="9">
        <f t="shared" si="7"/>
        <v>27.240000000000002</v>
      </c>
      <c r="C36" s="29" t="s">
        <v>12</v>
      </c>
      <c r="D36" s="30" t="s">
        <v>8</v>
      </c>
      <c r="E36" s="28" t="s">
        <v>195</v>
      </c>
      <c r="F36" s="9">
        <v>5</v>
      </c>
    </row>
    <row r="37" spans="1:6">
      <c r="A37" s="9">
        <f t="shared" ref="A37:A38" si="8">+A36+F36</f>
        <v>32.24</v>
      </c>
      <c r="B37" s="9">
        <f t="shared" si="1"/>
        <v>32.24</v>
      </c>
      <c r="C37" s="31" t="s">
        <v>7</v>
      </c>
      <c r="D37" s="32" t="s">
        <v>13</v>
      </c>
      <c r="E37" s="28" t="s">
        <v>154</v>
      </c>
      <c r="F37" s="9">
        <v>0.3</v>
      </c>
    </row>
    <row r="38" spans="1:6">
      <c r="A38" s="9">
        <f t="shared" si="8"/>
        <v>32.54</v>
      </c>
      <c r="B38" s="9">
        <f t="shared" si="1"/>
        <v>32.54</v>
      </c>
      <c r="C38" s="31" t="s">
        <v>7</v>
      </c>
      <c r="D38" s="32" t="s">
        <v>9</v>
      </c>
      <c r="E38" s="28" t="s">
        <v>155</v>
      </c>
      <c r="F38" s="9">
        <v>15.4</v>
      </c>
    </row>
    <row r="39" spans="1:6">
      <c r="A39" s="9">
        <f t="shared" ref="A39:A40" si="9">+A38+F38</f>
        <v>47.94</v>
      </c>
      <c r="B39" s="9">
        <f t="shared" ref="B39:B40" si="10">A39</f>
        <v>47.94</v>
      </c>
      <c r="C39" s="10" t="s">
        <v>12</v>
      </c>
      <c r="D39" s="11" t="s">
        <v>8</v>
      </c>
      <c r="E39" s="33" t="s">
        <v>156</v>
      </c>
      <c r="F39" s="9">
        <v>2</v>
      </c>
    </row>
    <row r="40" spans="1:6">
      <c r="A40" s="9">
        <f t="shared" si="9"/>
        <v>49.94</v>
      </c>
      <c r="B40" s="9">
        <f t="shared" si="10"/>
        <v>49.94</v>
      </c>
      <c r="C40" s="10" t="s">
        <v>6</v>
      </c>
      <c r="D40" s="11" t="s">
        <v>9</v>
      </c>
      <c r="E40" s="33" t="s">
        <v>157</v>
      </c>
      <c r="F40" s="9">
        <v>1.7</v>
      </c>
    </row>
    <row r="41" spans="1:6" s="7" customFormat="1">
      <c r="A41" s="9">
        <f t="shared" ref="A41:A46" si="11">+A40+F40</f>
        <v>51.64</v>
      </c>
      <c r="B41" s="9">
        <f t="shared" ref="B41:B46" si="12">A41</f>
        <v>51.64</v>
      </c>
      <c r="C41" s="21"/>
      <c r="D41" s="22"/>
      <c r="E41" s="34" t="s">
        <v>11</v>
      </c>
      <c r="F41" s="8"/>
    </row>
    <row r="42" spans="1:6">
      <c r="A42" s="9">
        <f t="shared" si="11"/>
        <v>51.64</v>
      </c>
      <c r="B42" s="9">
        <f t="shared" si="12"/>
        <v>51.64</v>
      </c>
      <c r="C42" s="10" t="s">
        <v>16</v>
      </c>
      <c r="D42" s="11" t="s">
        <v>9</v>
      </c>
      <c r="E42" s="12" t="s">
        <v>159</v>
      </c>
      <c r="F42" s="9">
        <v>1.3</v>
      </c>
    </row>
    <row r="43" spans="1:6">
      <c r="A43" s="9">
        <f t="shared" si="11"/>
        <v>52.94</v>
      </c>
      <c r="B43" s="9">
        <f t="shared" si="12"/>
        <v>52.94</v>
      </c>
      <c r="C43" s="10" t="s">
        <v>12</v>
      </c>
      <c r="D43" s="11" t="s">
        <v>8</v>
      </c>
      <c r="E43" s="12" t="s">
        <v>158</v>
      </c>
      <c r="F43" s="9">
        <v>0</v>
      </c>
    </row>
    <row r="44" spans="1:6">
      <c r="A44" s="9">
        <f t="shared" si="11"/>
        <v>52.94</v>
      </c>
      <c r="B44" s="9">
        <f t="shared" si="12"/>
        <v>52.94</v>
      </c>
      <c r="C44" s="10" t="s">
        <v>6</v>
      </c>
      <c r="D44" s="11" t="s">
        <v>9</v>
      </c>
      <c r="E44" s="12" t="s">
        <v>160</v>
      </c>
      <c r="F44" s="9">
        <v>1.4</v>
      </c>
    </row>
    <row r="45" spans="1:6">
      <c r="A45" s="9">
        <f t="shared" si="11"/>
        <v>54.339999999999996</v>
      </c>
      <c r="B45" s="9">
        <f t="shared" si="12"/>
        <v>54.339999999999996</v>
      </c>
      <c r="C45" s="10" t="s">
        <v>6</v>
      </c>
      <c r="D45" s="11" t="s">
        <v>5</v>
      </c>
      <c r="E45" s="12" t="s">
        <v>161</v>
      </c>
      <c r="F45" s="9">
        <v>0.2</v>
      </c>
    </row>
    <row r="46" spans="1:6">
      <c r="A46" s="9">
        <f t="shared" si="11"/>
        <v>54.54</v>
      </c>
      <c r="B46" s="9">
        <f t="shared" si="12"/>
        <v>54.54</v>
      </c>
      <c r="C46" s="10" t="s">
        <v>6</v>
      </c>
      <c r="D46" s="11" t="s">
        <v>9</v>
      </c>
      <c r="E46" s="12" t="s">
        <v>20</v>
      </c>
      <c r="F46" s="9">
        <v>2.1</v>
      </c>
    </row>
    <row r="47" spans="1:6">
      <c r="A47" s="9">
        <f t="shared" ref="A47:A65" si="13">+A46+F46</f>
        <v>56.64</v>
      </c>
      <c r="B47" s="9">
        <f t="shared" ref="B47:B65" si="14">A47</f>
        <v>56.64</v>
      </c>
      <c r="C47" s="10" t="s">
        <v>7</v>
      </c>
      <c r="D47" s="11" t="s">
        <v>5</v>
      </c>
      <c r="E47" s="13" t="s">
        <v>15</v>
      </c>
      <c r="F47" s="9">
        <v>1.4</v>
      </c>
    </row>
    <row r="48" spans="1:6">
      <c r="A48" s="9">
        <f t="shared" si="13"/>
        <v>58.04</v>
      </c>
      <c r="B48" s="9">
        <f t="shared" si="14"/>
        <v>58.04</v>
      </c>
      <c r="C48" s="10" t="s">
        <v>10</v>
      </c>
      <c r="D48" s="11" t="s">
        <v>9</v>
      </c>
      <c r="E48" s="13" t="s">
        <v>14</v>
      </c>
      <c r="F48" s="9">
        <v>2.5</v>
      </c>
    </row>
    <row r="49" spans="1:6">
      <c r="A49" s="9">
        <f t="shared" si="13"/>
        <v>60.54</v>
      </c>
      <c r="B49" s="9">
        <f t="shared" si="14"/>
        <v>60.54</v>
      </c>
      <c r="C49" s="10" t="s">
        <v>12</v>
      </c>
      <c r="D49" s="11" t="s">
        <v>9</v>
      </c>
      <c r="E49" s="13" t="s">
        <v>101</v>
      </c>
      <c r="F49" s="9">
        <v>1.9</v>
      </c>
    </row>
    <row r="50" spans="1:6">
      <c r="A50" s="9">
        <f t="shared" ref="A50:A51" si="15">+A49+F49</f>
        <v>62.44</v>
      </c>
      <c r="B50" s="9">
        <f t="shared" ref="B50:B51" si="16">A50</f>
        <v>62.44</v>
      </c>
      <c r="C50" s="10" t="s">
        <v>6</v>
      </c>
      <c r="D50" s="11" t="s">
        <v>9</v>
      </c>
      <c r="E50" s="13" t="s">
        <v>162</v>
      </c>
      <c r="F50" s="9">
        <v>2</v>
      </c>
    </row>
    <row r="51" spans="1:6" ht="25.5">
      <c r="A51" s="9">
        <f t="shared" si="15"/>
        <v>64.44</v>
      </c>
      <c r="B51" s="9">
        <f t="shared" si="16"/>
        <v>64.44</v>
      </c>
      <c r="C51" s="15"/>
      <c r="D51" s="16"/>
      <c r="E51" s="38" t="s">
        <v>184</v>
      </c>
      <c r="F51" s="14"/>
    </row>
    <row r="52" spans="1:6">
      <c r="A52" s="9">
        <f t="shared" ref="A52" si="17">+A51+F51</f>
        <v>64.44</v>
      </c>
      <c r="B52" s="9">
        <f t="shared" ref="B52" si="18">A52</f>
        <v>64.44</v>
      </c>
      <c r="C52" s="10" t="s">
        <v>16</v>
      </c>
      <c r="D52" s="11" t="s">
        <v>5</v>
      </c>
      <c r="E52" s="13" t="s">
        <v>101</v>
      </c>
      <c r="F52" s="9">
        <v>1</v>
      </c>
    </row>
    <row r="53" spans="1:6">
      <c r="A53" s="9">
        <f>A52+F52</f>
        <v>65.44</v>
      </c>
      <c r="B53" s="9">
        <f t="shared" si="14"/>
        <v>65.44</v>
      </c>
      <c r="C53" s="10" t="s">
        <v>16</v>
      </c>
      <c r="D53" s="11" t="s">
        <v>9</v>
      </c>
      <c r="E53" s="13" t="s">
        <v>102</v>
      </c>
      <c r="F53" s="9">
        <v>1.1000000000000001</v>
      </c>
    </row>
    <row r="54" spans="1:6">
      <c r="A54" s="9">
        <f>A53+F53</f>
        <v>66.539999999999992</v>
      </c>
      <c r="B54" s="9">
        <f t="shared" si="14"/>
        <v>66.539999999999992</v>
      </c>
      <c r="C54" s="10" t="s">
        <v>12</v>
      </c>
      <c r="D54" s="11" t="s">
        <v>8</v>
      </c>
      <c r="E54" s="13" t="s">
        <v>17</v>
      </c>
      <c r="F54" s="9">
        <v>11.2</v>
      </c>
    </row>
    <row r="55" spans="1:6">
      <c r="A55" s="9">
        <f t="shared" si="13"/>
        <v>77.739999999999995</v>
      </c>
      <c r="B55" s="9">
        <f t="shared" si="14"/>
        <v>77.739999999999995</v>
      </c>
      <c r="C55" s="10" t="s">
        <v>6</v>
      </c>
      <c r="D55" s="11" t="s">
        <v>9</v>
      </c>
      <c r="E55" s="13" t="s">
        <v>18</v>
      </c>
      <c r="F55" s="9">
        <v>5.3</v>
      </c>
    </row>
    <row r="56" spans="1:6">
      <c r="A56" s="9">
        <f t="shared" si="13"/>
        <v>83.039999999999992</v>
      </c>
      <c r="B56" s="9">
        <f t="shared" si="14"/>
        <v>83.039999999999992</v>
      </c>
      <c r="C56" s="10" t="s">
        <v>6</v>
      </c>
      <c r="D56" s="11" t="s">
        <v>9</v>
      </c>
      <c r="E56" s="12" t="s">
        <v>21</v>
      </c>
      <c r="F56" s="9">
        <v>0.4</v>
      </c>
    </row>
    <row r="57" spans="1:6">
      <c r="A57" s="9">
        <f t="shared" si="13"/>
        <v>83.44</v>
      </c>
      <c r="B57" s="9">
        <f t="shared" si="14"/>
        <v>83.44</v>
      </c>
      <c r="C57" s="10" t="s">
        <v>12</v>
      </c>
      <c r="D57" s="11" t="s">
        <v>8</v>
      </c>
      <c r="E57" s="12" t="s">
        <v>197</v>
      </c>
      <c r="F57" s="9">
        <v>0.2</v>
      </c>
    </row>
    <row r="58" spans="1:6">
      <c r="A58" s="9">
        <f t="shared" si="13"/>
        <v>83.64</v>
      </c>
      <c r="B58" s="9">
        <f t="shared" si="14"/>
        <v>83.64</v>
      </c>
      <c r="C58" s="10" t="s">
        <v>6</v>
      </c>
      <c r="D58" s="11" t="s">
        <v>9</v>
      </c>
      <c r="E58" s="12" t="s">
        <v>19</v>
      </c>
      <c r="F58" s="9">
        <v>6.1</v>
      </c>
    </row>
    <row r="59" spans="1:6">
      <c r="A59" s="9">
        <f t="shared" si="13"/>
        <v>89.74</v>
      </c>
      <c r="B59" s="9">
        <f t="shared" si="14"/>
        <v>89.74</v>
      </c>
      <c r="C59" s="10" t="s">
        <v>12</v>
      </c>
      <c r="D59" s="11" t="s">
        <v>8</v>
      </c>
      <c r="E59" s="12" t="s">
        <v>29</v>
      </c>
      <c r="F59" s="9">
        <v>3.3</v>
      </c>
    </row>
    <row r="60" spans="1:6">
      <c r="A60" s="9">
        <f t="shared" si="13"/>
        <v>93.039999999999992</v>
      </c>
      <c r="B60" s="9">
        <f t="shared" si="14"/>
        <v>93.039999999999992</v>
      </c>
      <c r="C60" s="10" t="s">
        <v>12</v>
      </c>
      <c r="D60" s="11" t="s">
        <v>8</v>
      </c>
      <c r="E60" s="13" t="s">
        <v>30</v>
      </c>
      <c r="F60" s="9">
        <v>6.8</v>
      </c>
    </row>
    <row r="61" spans="1:6">
      <c r="A61" s="9"/>
      <c r="B61" s="9"/>
      <c r="C61" s="10"/>
      <c r="D61" s="11"/>
      <c r="E61" s="17" t="s">
        <v>44</v>
      </c>
      <c r="F61" s="9"/>
    </row>
    <row r="62" spans="1:6">
      <c r="A62" s="9">
        <f>+A60+F60</f>
        <v>99.839999999999989</v>
      </c>
      <c r="B62" s="9">
        <f t="shared" si="14"/>
        <v>99.839999999999989</v>
      </c>
      <c r="C62" s="10" t="s">
        <v>6</v>
      </c>
      <c r="D62" s="11" t="s">
        <v>9</v>
      </c>
      <c r="E62" s="13" t="s">
        <v>32</v>
      </c>
      <c r="F62" s="9">
        <v>0.1</v>
      </c>
    </row>
    <row r="63" spans="1:6">
      <c r="A63" s="9">
        <f t="shared" si="13"/>
        <v>99.939999999999984</v>
      </c>
      <c r="B63" s="9">
        <f t="shared" si="14"/>
        <v>99.939999999999984</v>
      </c>
      <c r="C63" s="10" t="s">
        <v>12</v>
      </c>
      <c r="D63" s="11" t="s">
        <v>8</v>
      </c>
      <c r="E63" s="13" t="s">
        <v>31</v>
      </c>
      <c r="F63" s="9">
        <v>0.5</v>
      </c>
    </row>
    <row r="64" spans="1:6">
      <c r="A64" s="9">
        <f t="shared" si="13"/>
        <v>100.43999999999998</v>
      </c>
      <c r="B64" s="9">
        <f t="shared" si="14"/>
        <v>100.43999999999998</v>
      </c>
      <c r="C64" s="10" t="s">
        <v>6</v>
      </c>
      <c r="D64" s="11" t="s">
        <v>9</v>
      </c>
      <c r="E64" s="12" t="s">
        <v>22</v>
      </c>
      <c r="F64" s="9">
        <v>4.2</v>
      </c>
    </row>
    <row r="65" spans="1:6">
      <c r="A65" s="9">
        <f t="shared" si="13"/>
        <v>104.63999999999999</v>
      </c>
      <c r="B65" s="9">
        <f t="shared" si="14"/>
        <v>104.63999999999999</v>
      </c>
      <c r="C65" s="10" t="s">
        <v>10</v>
      </c>
      <c r="D65" s="11" t="s">
        <v>9</v>
      </c>
      <c r="E65" s="12" t="s">
        <v>23</v>
      </c>
      <c r="F65" s="9">
        <v>20.8</v>
      </c>
    </row>
    <row r="66" spans="1:6">
      <c r="A66" s="9">
        <f>+A65+F65</f>
        <v>125.43999999999998</v>
      </c>
      <c r="B66" s="9">
        <f t="shared" ref="B66:B71" si="19">A66</f>
        <v>125.43999999999998</v>
      </c>
      <c r="C66" s="10" t="s">
        <v>6</v>
      </c>
      <c r="D66" s="11" t="s">
        <v>5</v>
      </c>
      <c r="E66" s="12" t="s">
        <v>24</v>
      </c>
      <c r="F66" s="9">
        <v>1.8</v>
      </c>
    </row>
    <row r="67" spans="1:6">
      <c r="A67" s="9">
        <f>+A66+F66</f>
        <v>127.23999999999998</v>
      </c>
      <c r="B67" s="9">
        <f t="shared" si="19"/>
        <v>127.23999999999998</v>
      </c>
      <c r="C67" s="10" t="s">
        <v>34</v>
      </c>
      <c r="D67" s="11" t="s">
        <v>5</v>
      </c>
      <c r="E67" s="12" t="s">
        <v>33</v>
      </c>
      <c r="F67" s="9">
        <v>0.1</v>
      </c>
    </row>
    <row r="68" spans="1:6">
      <c r="A68" s="9">
        <f>+A67+F67</f>
        <v>127.33999999999997</v>
      </c>
      <c r="B68" s="9">
        <f t="shared" si="19"/>
        <v>127.33999999999997</v>
      </c>
      <c r="C68" s="15"/>
      <c r="D68" s="16"/>
      <c r="E68" s="38" t="s">
        <v>185</v>
      </c>
      <c r="F68" s="14"/>
    </row>
    <row r="69" spans="1:6">
      <c r="A69" s="9">
        <f>+A67+F67</f>
        <v>127.33999999999997</v>
      </c>
      <c r="B69" s="9">
        <f t="shared" si="19"/>
        <v>127.33999999999997</v>
      </c>
      <c r="C69" s="10" t="s">
        <v>16</v>
      </c>
      <c r="D69" s="11" t="s">
        <v>9</v>
      </c>
      <c r="E69" s="12" t="s">
        <v>35</v>
      </c>
      <c r="F69" s="9">
        <v>0.4</v>
      </c>
    </row>
    <row r="70" spans="1:6">
      <c r="A70" s="9">
        <f t="shared" ref="A70:A85" si="20">+A69+F69</f>
        <v>127.73999999999998</v>
      </c>
      <c r="B70" s="9">
        <f t="shared" si="19"/>
        <v>127.73999999999998</v>
      </c>
      <c r="C70" s="10" t="s">
        <v>6</v>
      </c>
      <c r="D70" s="11" t="s">
        <v>5</v>
      </c>
      <c r="E70" s="12" t="s">
        <v>25</v>
      </c>
      <c r="F70" s="9">
        <v>2.6900000000000119</v>
      </c>
    </row>
    <row r="71" spans="1:6">
      <c r="A71" s="9">
        <f t="shared" si="20"/>
        <v>130.43</v>
      </c>
      <c r="B71" s="9">
        <f t="shared" si="19"/>
        <v>130.43</v>
      </c>
      <c r="C71" s="10" t="s">
        <v>12</v>
      </c>
      <c r="D71" s="11" t="s">
        <v>9</v>
      </c>
      <c r="E71" s="12" t="s">
        <v>36</v>
      </c>
      <c r="F71" s="9">
        <v>13.1</v>
      </c>
    </row>
    <row r="72" spans="1:6">
      <c r="A72" s="9">
        <f t="shared" si="20"/>
        <v>143.53</v>
      </c>
      <c r="B72" s="9">
        <f>A72</f>
        <v>143.53</v>
      </c>
      <c r="C72" s="10" t="s">
        <v>6</v>
      </c>
      <c r="D72" s="11" t="s">
        <v>5</v>
      </c>
      <c r="E72" s="12" t="s">
        <v>26</v>
      </c>
      <c r="F72" s="9">
        <v>4.0999999999999996</v>
      </c>
    </row>
    <row r="73" spans="1:6">
      <c r="A73" s="9">
        <f t="shared" si="20"/>
        <v>147.63</v>
      </c>
      <c r="B73" s="9">
        <f t="shared" ref="B73:B75" si="21">A73</f>
        <v>147.63</v>
      </c>
      <c r="C73" s="10" t="s">
        <v>6</v>
      </c>
      <c r="D73" s="11" t="s">
        <v>107</v>
      </c>
      <c r="E73" s="12" t="s">
        <v>108</v>
      </c>
      <c r="F73" s="9">
        <v>3.8</v>
      </c>
    </row>
    <row r="74" spans="1:6">
      <c r="A74" s="9">
        <f t="shared" si="20"/>
        <v>151.43</v>
      </c>
      <c r="B74" s="9">
        <f t="shared" si="21"/>
        <v>151.43</v>
      </c>
      <c r="C74" s="10" t="s">
        <v>12</v>
      </c>
      <c r="D74" s="11" t="s">
        <v>9</v>
      </c>
      <c r="E74" s="12" t="s">
        <v>109</v>
      </c>
      <c r="F74" s="9">
        <v>2</v>
      </c>
    </row>
    <row r="75" spans="1:6">
      <c r="A75" s="9">
        <f t="shared" si="20"/>
        <v>153.43</v>
      </c>
      <c r="B75" s="9">
        <f t="shared" si="21"/>
        <v>153.43</v>
      </c>
      <c r="C75" s="10" t="s">
        <v>6</v>
      </c>
      <c r="D75" s="11" t="s">
        <v>5</v>
      </c>
      <c r="E75" s="13" t="s">
        <v>45</v>
      </c>
      <c r="F75" s="9">
        <v>0.9</v>
      </c>
    </row>
    <row r="76" spans="1:6">
      <c r="A76" s="9">
        <f t="shared" si="20"/>
        <v>154.33000000000001</v>
      </c>
      <c r="B76" s="9">
        <f t="shared" ref="B76:B83" si="22">A76</f>
        <v>154.33000000000001</v>
      </c>
      <c r="C76" s="10" t="s">
        <v>12</v>
      </c>
      <c r="D76" s="11" t="s">
        <v>9</v>
      </c>
      <c r="E76" s="13" t="s">
        <v>46</v>
      </c>
      <c r="F76" s="9">
        <v>4.5</v>
      </c>
    </row>
    <row r="77" spans="1:6">
      <c r="A77" s="9">
        <f t="shared" si="20"/>
        <v>158.83000000000001</v>
      </c>
      <c r="B77" s="9">
        <f t="shared" si="22"/>
        <v>158.83000000000001</v>
      </c>
      <c r="C77" s="10" t="s">
        <v>12</v>
      </c>
      <c r="D77" s="11" t="s">
        <v>9</v>
      </c>
      <c r="E77" s="13" t="s">
        <v>47</v>
      </c>
      <c r="F77" s="9">
        <v>1.2</v>
      </c>
    </row>
    <row r="78" spans="1:6">
      <c r="A78" s="9">
        <f t="shared" si="20"/>
        <v>160.03</v>
      </c>
      <c r="B78" s="9">
        <f t="shared" si="22"/>
        <v>160.03</v>
      </c>
      <c r="C78" s="10" t="s">
        <v>12</v>
      </c>
      <c r="D78" s="11" t="s">
        <v>9</v>
      </c>
      <c r="E78" s="12" t="s">
        <v>124</v>
      </c>
      <c r="F78" s="9">
        <v>20.2</v>
      </c>
    </row>
    <row r="79" spans="1:6">
      <c r="A79" s="9">
        <f t="shared" si="20"/>
        <v>180.23</v>
      </c>
      <c r="B79" s="9">
        <f t="shared" si="22"/>
        <v>180.23</v>
      </c>
      <c r="C79" s="10" t="s">
        <v>6</v>
      </c>
      <c r="D79" s="11" t="s">
        <v>84</v>
      </c>
      <c r="E79" s="12" t="s">
        <v>125</v>
      </c>
      <c r="F79" s="9">
        <v>0.7</v>
      </c>
    </row>
    <row r="80" spans="1:6">
      <c r="A80" s="9">
        <f t="shared" si="20"/>
        <v>180.92999999999998</v>
      </c>
      <c r="B80" s="9">
        <f t="shared" si="22"/>
        <v>180.92999999999998</v>
      </c>
      <c r="C80" s="10" t="s">
        <v>12</v>
      </c>
      <c r="D80" s="11" t="s">
        <v>9</v>
      </c>
      <c r="E80" s="12" t="s">
        <v>163</v>
      </c>
      <c r="F80" s="9">
        <v>9.4</v>
      </c>
    </row>
    <row r="81" spans="1:6">
      <c r="A81" s="9">
        <f>+A80+F80</f>
        <v>190.32999999999998</v>
      </c>
      <c r="B81" s="9">
        <f t="shared" si="22"/>
        <v>190.32999999999998</v>
      </c>
      <c r="C81" s="10" t="s">
        <v>6</v>
      </c>
      <c r="D81" s="11" t="s">
        <v>4</v>
      </c>
      <c r="E81" s="12" t="s">
        <v>164</v>
      </c>
      <c r="F81" s="9">
        <v>0.1</v>
      </c>
    </row>
    <row r="82" spans="1:6">
      <c r="A82" s="9">
        <f t="shared" si="20"/>
        <v>190.42999999999998</v>
      </c>
      <c r="B82" s="9">
        <f t="shared" si="22"/>
        <v>190.42999999999998</v>
      </c>
      <c r="C82" s="10" t="s">
        <v>12</v>
      </c>
      <c r="D82" s="11" t="s">
        <v>84</v>
      </c>
      <c r="E82" s="12" t="s">
        <v>126</v>
      </c>
      <c r="F82" s="9">
        <v>1.5</v>
      </c>
    </row>
    <row r="83" spans="1:6">
      <c r="A83" s="9">
        <f t="shared" si="20"/>
        <v>191.92999999999998</v>
      </c>
      <c r="B83" s="9">
        <f t="shared" si="22"/>
        <v>191.92999999999998</v>
      </c>
      <c r="C83" s="10" t="s">
        <v>12</v>
      </c>
      <c r="D83" s="11" t="s">
        <v>9</v>
      </c>
      <c r="E83" s="12" t="s">
        <v>165</v>
      </c>
      <c r="F83" s="9">
        <v>5.5</v>
      </c>
    </row>
    <row r="84" spans="1:6">
      <c r="A84" s="9">
        <f t="shared" si="20"/>
        <v>197.42999999999998</v>
      </c>
      <c r="B84" s="9">
        <f t="shared" ref="B84" si="23">A84</f>
        <v>197.42999999999998</v>
      </c>
      <c r="C84" s="10" t="s">
        <v>6</v>
      </c>
      <c r="D84" s="11" t="s">
        <v>9</v>
      </c>
      <c r="E84" s="12" t="s">
        <v>127</v>
      </c>
      <c r="F84" s="9">
        <v>7.4</v>
      </c>
    </row>
    <row r="85" spans="1:6" ht="38.25">
      <c r="A85" s="9">
        <f t="shared" si="20"/>
        <v>204.82999999999998</v>
      </c>
      <c r="B85" s="43">
        <f t="shared" ref="B85:B91" si="24">A85</f>
        <v>204.82999999999998</v>
      </c>
      <c r="C85" s="15"/>
      <c r="D85" s="16"/>
      <c r="E85" s="38" t="s">
        <v>186</v>
      </c>
      <c r="F85" s="14"/>
    </row>
    <row r="86" spans="1:6">
      <c r="A86" s="9">
        <f t="shared" ref="A86" si="25">+A85+F85</f>
        <v>204.82999999999998</v>
      </c>
      <c r="B86" s="43">
        <f t="shared" ref="B86" si="26">A86</f>
        <v>204.82999999999998</v>
      </c>
      <c r="C86" s="10" t="s">
        <v>16</v>
      </c>
      <c r="D86" s="11" t="s">
        <v>4</v>
      </c>
      <c r="E86" s="12" t="s">
        <v>37</v>
      </c>
      <c r="F86" s="9">
        <v>0.2</v>
      </c>
    </row>
    <row r="87" spans="1:6">
      <c r="A87" s="9">
        <f t="shared" ref="A87:A91" si="27">+A86+F86</f>
        <v>205.02999999999997</v>
      </c>
      <c r="B87" s="9">
        <f t="shared" si="24"/>
        <v>205.02999999999997</v>
      </c>
      <c r="C87" s="10" t="s">
        <v>12</v>
      </c>
      <c r="D87" s="11" t="s">
        <v>5</v>
      </c>
      <c r="E87" s="12" t="s">
        <v>27</v>
      </c>
      <c r="F87" s="9">
        <v>7.7</v>
      </c>
    </row>
    <row r="88" spans="1:6" ht="25.5">
      <c r="A88" s="9"/>
      <c r="B88" s="9"/>
      <c r="C88" s="10"/>
      <c r="D88" s="11"/>
      <c r="E88" s="35" t="s">
        <v>38</v>
      </c>
      <c r="F88" s="9"/>
    </row>
    <row r="89" spans="1:6">
      <c r="A89" s="9">
        <f>A87+F87</f>
        <v>212.72999999999996</v>
      </c>
      <c r="B89" s="9">
        <f t="shared" si="24"/>
        <v>212.72999999999996</v>
      </c>
      <c r="C89" s="10" t="s">
        <v>16</v>
      </c>
      <c r="D89" s="11" t="s">
        <v>9</v>
      </c>
      <c r="E89" s="41" t="s">
        <v>119</v>
      </c>
      <c r="F89" s="9">
        <v>8</v>
      </c>
    </row>
    <row r="90" spans="1:6">
      <c r="A90" s="9">
        <f t="shared" si="27"/>
        <v>220.72999999999996</v>
      </c>
      <c r="B90" s="9">
        <f t="shared" si="24"/>
        <v>220.72999999999996</v>
      </c>
      <c r="C90" s="10" t="s">
        <v>6</v>
      </c>
      <c r="D90" s="11" t="s">
        <v>9</v>
      </c>
      <c r="E90" s="41" t="s">
        <v>120</v>
      </c>
      <c r="F90" s="9">
        <v>24.2</v>
      </c>
    </row>
    <row r="91" spans="1:6">
      <c r="A91" s="9">
        <f t="shared" si="27"/>
        <v>244.92999999999995</v>
      </c>
      <c r="B91" s="9">
        <f t="shared" si="24"/>
        <v>244.92999999999995</v>
      </c>
      <c r="C91" s="10" t="s">
        <v>12</v>
      </c>
      <c r="D91" s="11" t="s">
        <v>9</v>
      </c>
      <c r="E91" s="12" t="s">
        <v>121</v>
      </c>
      <c r="F91" s="9">
        <v>79.7</v>
      </c>
    </row>
    <row r="92" spans="1:6">
      <c r="A92" s="9">
        <f t="shared" ref="A92" si="28">+A91+F91</f>
        <v>324.62999999999994</v>
      </c>
      <c r="B92" s="9">
        <f t="shared" ref="B92" si="29">A92</f>
        <v>324.62999999999994</v>
      </c>
      <c r="C92" s="10" t="s">
        <v>6</v>
      </c>
      <c r="D92" s="11" t="s">
        <v>5</v>
      </c>
      <c r="E92" s="12" t="s">
        <v>183</v>
      </c>
      <c r="F92" s="9">
        <v>6.4</v>
      </c>
    </row>
    <row r="93" spans="1:6">
      <c r="A93" s="9">
        <f t="shared" ref="A93" si="30">+A92+F92</f>
        <v>331.02999999999992</v>
      </c>
      <c r="B93" s="9">
        <f t="shared" ref="B93" si="31">A93</f>
        <v>331.02999999999992</v>
      </c>
      <c r="C93" s="10" t="s">
        <v>6</v>
      </c>
      <c r="D93" s="11" t="s">
        <v>5</v>
      </c>
      <c r="E93" s="12" t="s">
        <v>122</v>
      </c>
      <c r="F93" s="9">
        <v>15.3</v>
      </c>
    </row>
    <row r="94" spans="1:6">
      <c r="A94" s="9">
        <f t="shared" ref="A94" si="32">+A93+F93</f>
        <v>346.32999999999993</v>
      </c>
      <c r="B94" s="9">
        <f t="shared" ref="B94" si="33">A94</f>
        <v>346.32999999999993</v>
      </c>
      <c r="C94" s="10" t="s">
        <v>12</v>
      </c>
      <c r="D94" s="11" t="s">
        <v>9</v>
      </c>
      <c r="E94" s="13" t="s">
        <v>39</v>
      </c>
      <c r="F94" s="9">
        <v>29.9</v>
      </c>
    </row>
    <row r="95" spans="1:6">
      <c r="A95" s="9">
        <f t="shared" ref="A95:A99" si="34">A94+F94</f>
        <v>376.2299999999999</v>
      </c>
      <c r="B95" s="9">
        <f>A95</f>
        <v>376.2299999999999</v>
      </c>
      <c r="C95" s="10" t="s">
        <v>6</v>
      </c>
      <c r="D95" s="11" t="s">
        <v>5</v>
      </c>
      <c r="E95" s="12" t="s">
        <v>123</v>
      </c>
      <c r="F95" s="9">
        <v>5.9800000000000182</v>
      </c>
    </row>
    <row r="96" spans="1:6">
      <c r="A96" s="9">
        <f t="shared" si="34"/>
        <v>382.20999999999992</v>
      </c>
      <c r="B96" s="9">
        <f>A96</f>
        <v>382.20999999999992</v>
      </c>
      <c r="C96" s="10" t="s">
        <v>16</v>
      </c>
      <c r="D96" s="11" t="s">
        <v>5</v>
      </c>
      <c r="E96" s="12" t="s">
        <v>28</v>
      </c>
      <c r="F96" s="9">
        <v>1.1000000000000001</v>
      </c>
    </row>
    <row r="97" spans="1:6">
      <c r="A97" s="9">
        <f t="shared" si="34"/>
        <v>383.30999999999995</v>
      </c>
      <c r="B97" s="9">
        <f>A97</f>
        <v>383.30999999999995</v>
      </c>
      <c r="C97" s="10" t="s">
        <v>12</v>
      </c>
      <c r="D97" s="11" t="s">
        <v>9</v>
      </c>
      <c r="E97" s="13" t="s">
        <v>40</v>
      </c>
      <c r="F97" s="9">
        <v>0.3</v>
      </c>
    </row>
    <row r="98" spans="1:6">
      <c r="A98" s="9">
        <f t="shared" si="34"/>
        <v>383.60999999999996</v>
      </c>
      <c r="B98" s="9">
        <f>A98</f>
        <v>383.60999999999996</v>
      </c>
      <c r="C98" s="10" t="s">
        <v>6</v>
      </c>
      <c r="D98" s="11" t="s">
        <v>5</v>
      </c>
      <c r="E98" s="13" t="s">
        <v>41</v>
      </c>
      <c r="F98" s="9">
        <v>0.1</v>
      </c>
    </row>
    <row r="99" spans="1:6" s="7" customFormat="1">
      <c r="A99" s="9">
        <f t="shared" si="34"/>
        <v>383.71</v>
      </c>
      <c r="B99" s="9">
        <f>A99</f>
        <v>383.71</v>
      </c>
      <c r="C99" s="15"/>
      <c r="D99" s="16"/>
      <c r="E99" s="38" t="s">
        <v>189</v>
      </c>
      <c r="F99" s="14"/>
    </row>
    <row r="100" spans="1:6">
      <c r="A100" s="9">
        <f>A98+F98</f>
        <v>383.71</v>
      </c>
      <c r="B100" s="9">
        <v>0</v>
      </c>
      <c r="C100" s="10" t="s">
        <v>48</v>
      </c>
      <c r="D100" s="11" t="s">
        <v>8</v>
      </c>
      <c r="E100" s="13" t="s">
        <v>41</v>
      </c>
      <c r="F100" s="9">
        <v>0.1</v>
      </c>
    </row>
    <row r="101" spans="1:6">
      <c r="A101" s="9">
        <f>A100+F100</f>
        <v>383.81</v>
      </c>
      <c r="B101" s="9">
        <f>B100+F100</f>
        <v>0.1</v>
      </c>
      <c r="C101" s="10" t="s">
        <v>6</v>
      </c>
      <c r="D101" s="11" t="s">
        <v>9</v>
      </c>
      <c r="E101" s="13" t="s">
        <v>83</v>
      </c>
      <c r="F101" s="9">
        <v>13</v>
      </c>
    </row>
    <row r="102" spans="1:6">
      <c r="A102" s="9">
        <f>A101+F101</f>
        <v>396.81</v>
      </c>
      <c r="B102" s="9">
        <f t="shared" ref="B102:B158" si="35">B101+F101</f>
        <v>13.1</v>
      </c>
      <c r="C102" s="10" t="s">
        <v>12</v>
      </c>
      <c r="D102" s="11" t="s">
        <v>9</v>
      </c>
      <c r="E102" s="18" t="s">
        <v>49</v>
      </c>
      <c r="F102" s="9">
        <v>29.1</v>
      </c>
    </row>
    <row r="103" spans="1:6" ht="38.25">
      <c r="A103" s="9">
        <f t="shared" ref="A103:A104" si="36">A102+F102</f>
        <v>425.91</v>
      </c>
      <c r="B103" s="9">
        <f t="shared" ref="B103:B104" si="37">B102+F102</f>
        <v>42.2</v>
      </c>
      <c r="C103" s="10"/>
      <c r="D103" s="11"/>
      <c r="E103" s="36" t="s">
        <v>91</v>
      </c>
      <c r="F103" s="9"/>
    </row>
    <row r="104" spans="1:6">
      <c r="A104" s="9">
        <f t="shared" si="36"/>
        <v>425.91</v>
      </c>
      <c r="B104" s="9">
        <f t="shared" si="37"/>
        <v>42.2</v>
      </c>
      <c r="C104" s="10" t="s">
        <v>16</v>
      </c>
      <c r="D104" s="11" t="s">
        <v>9</v>
      </c>
      <c r="E104" s="18" t="s">
        <v>50</v>
      </c>
      <c r="F104" s="9">
        <v>47.8</v>
      </c>
    </row>
    <row r="105" spans="1:6">
      <c r="A105" s="9">
        <f>A104+F104</f>
        <v>473.71000000000004</v>
      </c>
      <c r="B105" s="9">
        <f t="shared" si="35"/>
        <v>90</v>
      </c>
      <c r="C105" s="10" t="s">
        <v>6</v>
      </c>
      <c r="D105" s="11" t="s">
        <v>5</v>
      </c>
      <c r="E105" s="18" t="s">
        <v>168</v>
      </c>
      <c r="F105" s="9">
        <v>21.1</v>
      </c>
    </row>
    <row r="106" spans="1:6">
      <c r="A106" s="9">
        <f>A105+F105</f>
        <v>494.81000000000006</v>
      </c>
      <c r="B106" s="9">
        <f t="shared" ref="B106" si="38">B105+F105</f>
        <v>111.1</v>
      </c>
      <c r="C106" s="10" t="s">
        <v>12</v>
      </c>
      <c r="D106" s="11" t="s">
        <v>9</v>
      </c>
      <c r="E106" s="18" t="s">
        <v>166</v>
      </c>
      <c r="F106" s="9">
        <v>1.1000000000000001</v>
      </c>
    </row>
    <row r="107" spans="1:6">
      <c r="A107" s="9">
        <f t="shared" ref="A107:A108" si="39">A106+F106</f>
        <v>495.91000000000008</v>
      </c>
      <c r="B107" s="9">
        <f t="shared" ref="B107:B108" si="40">B106+F106</f>
        <v>112.19999999999999</v>
      </c>
      <c r="C107" s="10" t="s">
        <v>12</v>
      </c>
      <c r="D107" s="11" t="s">
        <v>8</v>
      </c>
      <c r="E107" s="42" t="s">
        <v>115</v>
      </c>
      <c r="F107" s="9">
        <v>14.4</v>
      </c>
    </row>
    <row r="108" spans="1:6" ht="25.5">
      <c r="A108" s="9">
        <f t="shared" si="39"/>
        <v>510.31000000000006</v>
      </c>
      <c r="B108" s="9">
        <f t="shared" si="40"/>
        <v>126.6</v>
      </c>
      <c r="C108" s="10" t="s">
        <v>6</v>
      </c>
      <c r="D108" s="11" t="s">
        <v>9</v>
      </c>
      <c r="E108" s="18" t="s">
        <v>167</v>
      </c>
      <c r="F108" s="9">
        <v>6.9</v>
      </c>
    </row>
    <row r="109" spans="1:6" ht="25.5">
      <c r="A109" s="9">
        <f t="shared" ref="A109:A114" si="41">A108+F108</f>
        <v>517.21</v>
      </c>
      <c r="B109" s="9">
        <f t="shared" si="35"/>
        <v>133.5</v>
      </c>
      <c r="C109" s="10" t="s">
        <v>6</v>
      </c>
      <c r="D109" s="11" t="s">
        <v>84</v>
      </c>
      <c r="E109" s="18" t="s">
        <v>51</v>
      </c>
      <c r="F109" s="9">
        <v>0.8</v>
      </c>
    </row>
    <row r="110" spans="1:6" ht="25.5">
      <c r="A110" s="9">
        <f t="shared" si="41"/>
        <v>518.01</v>
      </c>
      <c r="B110" s="9">
        <f t="shared" si="35"/>
        <v>134.30000000000001</v>
      </c>
      <c r="C110" s="10" t="s">
        <v>6</v>
      </c>
      <c r="D110" s="11" t="s">
        <v>13</v>
      </c>
      <c r="E110" s="18" t="s">
        <v>52</v>
      </c>
      <c r="F110" s="9">
        <v>2.1</v>
      </c>
    </row>
    <row r="111" spans="1:6" ht="25.5">
      <c r="A111" s="9">
        <f t="shared" si="41"/>
        <v>520.11</v>
      </c>
      <c r="B111" s="9">
        <f t="shared" si="35"/>
        <v>136.4</v>
      </c>
      <c r="C111" s="10" t="s">
        <v>16</v>
      </c>
      <c r="D111" s="11" t="s">
        <v>9</v>
      </c>
      <c r="E111" s="18" t="s">
        <v>169</v>
      </c>
      <c r="F111" s="9">
        <v>2.4</v>
      </c>
    </row>
    <row r="112" spans="1:6">
      <c r="A112" s="9">
        <f t="shared" si="41"/>
        <v>522.51</v>
      </c>
      <c r="B112" s="9">
        <f t="shared" si="35"/>
        <v>138.80000000000001</v>
      </c>
      <c r="C112" s="10" t="s">
        <v>16</v>
      </c>
      <c r="D112" s="11" t="s">
        <v>9</v>
      </c>
      <c r="E112" s="18" t="s">
        <v>170</v>
      </c>
      <c r="F112" s="9">
        <v>6.2</v>
      </c>
    </row>
    <row r="113" spans="1:6">
      <c r="A113" s="9">
        <f t="shared" si="41"/>
        <v>528.71</v>
      </c>
      <c r="B113" s="9">
        <f t="shared" si="35"/>
        <v>145</v>
      </c>
      <c r="C113" s="10" t="s">
        <v>12</v>
      </c>
      <c r="D113" s="11" t="s">
        <v>84</v>
      </c>
      <c r="E113" s="18" t="s">
        <v>171</v>
      </c>
      <c r="F113" s="9">
        <v>0.1</v>
      </c>
    </row>
    <row r="114" spans="1:6">
      <c r="A114" s="9">
        <f t="shared" si="41"/>
        <v>528.81000000000006</v>
      </c>
      <c r="B114" s="9">
        <f t="shared" si="35"/>
        <v>145.1</v>
      </c>
      <c r="C114" s="10" t="s">
        <v>6</v>
      </c>
      <c r="D114" s="11" t="s">
        <v>9</v>
      </c>
      <c r="E114" s="18" t="s">
        <v>170</v>
      </c>
      <c r="F114" s="9">
        <v>15.2</v>
      </c>
    </row>
    <row r="115" spans="1:6">
      <c r="A115" s="9">
        <f t="shared" ref="A115" si="42">A114+F114</f>
        <v>544.0100000000001</v>
      </c>
      <c r="B115" s="9">
        <f t="shared" ref="B115" si="43">B114+F114</f>
        <v>160.29999999999998</v>
      </c>
      <c r="C115" s="10" t="s">
        <v>6</v>
      </c>
      <c r="D115" s="11" t="s">
        <v>4</v>
      </c>
      <c r="E115" s="18" t="s">
        <v>172</v>
      </c>
      <c r="F115" s="9">
        <v>0.1</v>
      </c>
    </row>
    <row r="116" spans="1:6">
      <c r="A116" s="9">
        <f t="shared" ref="A116:A118" si="44">A115+F115</f>
        <v>544.11000000000013</v>
      </c>
      <c r="B116" s="9">
        <f t="shared" si="35"/>
        <v>160.39999999999998</v>
      </c>
      <c r="C116" s="10" t="s">
        <v>12</v>
      </c>
      <c r="D116" s="11" t="s">
        <v>9</v>
      </c>
      <c r="E116" s="18" t="s">
        <v>53</v>
      </c>
      <c r="F116" s="9">
        <v>2.6</v>
      </c>
    </row>
    <row r="117" spans="1:6" ht="25.5">
      <c r="A117" s="9">
        <f t="shared" si="44"/>
        <v>546.71000000000015</v>
      </c>
      <c r="B117" s="9">
        <f t="shared" si="35"/>
        <v>162.99999999999997</v>
      </c>
      <c r="C117" s="10"/>
      <c r="D117" s="11"/>
      <c r="E117" s="36" t="s">
        <v>54</v>
      </c>
      <c r="F117" s="9">
        <v>5.8</v>
      </c>
    </row>
    <row r="118" spans="1:6">
      <c r="A118" s="9">
        <f t="shared" si="44"/>
        <v>552.5100000000001</v>
      </c>
      <c r="B118" s="9">
        <f t="shared" si="35"/>
        <v>168.79999999999998</v>
      </c>
      <c r="C118" s="10" t="s">
        <v>16</v>
      </c>
      <c r="D118" s="11" t="s">
        <v>9</v>
      </c>
      <c r="E118" s="18" t="s">
        <v>55</v>
      </c>
      <c r="F118" s="9">
        <v>4.8</v>
      </c>
    </row>
    <row r="119" spans="1:6">
      <c r="A119" s="9">
        <f>A118+F118</f>
        <v>557.31000000000006</v>
      </c>
      <c r="B119" s="9">
        <f t="shared" si="35"/>
        <v>173.6</v>
      </c>
      <c r="C119" s="10" t="s">
        <v>7</v>
      </c>
      <c r="D119" s="11" t="s">
        <v>9</v>
      </c>
      <c r="E119" s="18" t="s">
        <v>56</v>
      </c>
      <c r="F119" s="9">
        <v>0.6</v>
      </c>
    </row>
    <row r="120" spans="1:6" ht="25.5">
      <c r="A120" s="9">
        <f>A119+F119</f>
        <v>557.91000000000008</v>
      </c>
      <c r="B120" s="9">
        <f t="shared" si="35"/>
        <v>174.2</v>
      </c>
      <c r="C120" s="10" t="s">
        <v>6</v>
      </c>
      <c r="D120" s="11" t="s">
        <v>5</v>
      </c>
      <c r="E120" s="18" t="s">
        <v>57</v>
      </c>
      <c r="F120" s="9">
        <v>0.5</v>
      </c>
    </row>
    <row r="121" spans="1:6">
      <c r="A121" s="9">
        <f>A120+F120</f>
        <v>558.41000000000008</v>
      </c>
      <c r="B121" s="9">
        <f t="shared" si="35"/>
        <v>174.7</v>
      </c>
      <c r="C121" s="10" t="s">
        <v>12</v>
      </c>
      <c r="D121" s="11" t="s">
        <v>9</v>
      </c>
      <c r="E121" s="18" t="s">
        <v>58</v>
      </c>
      <c r="F121" s="9">
        <v>0</v>
      </c>
    </row>
    <row r="122" spans="1:6" ht="25.5">
      <c r="A122" s="9">
        <f>A121+F121</f>
        <v>558.41000000000008</v>
      </c>
      <c r="B122" s="9">
        <f t="shared" si="35"/>
        <v>174.7</v>
      </c>
      <c r="C122" s="10" t="s">
        <v>6</v>
      </c>
      <c r="D122" s="11" t="s">
        <v>5</v>
      </c>
      <c r="E122" s="18" t="s">
        <v>173</v>
      </c>
      <c r="F122" s="9">
        <v>0.3</v>
      </c>
    </row>
    <row r="123" spans="1:6" ht="38.25">
      <c r="A123" s="9">
        <f>A122+F122</f>
        <v>558.71</v>
      </c>
      <c r="B123" s="14">
        <f t="shared" si="35"/>
        <v>175</v>
      </c>
      <c r="C123" s="15"/>
      <c r="D123" s="16"/>
      <c r="E123" s="19" t="s">
        <v>187</v>
      </c>
      <c r="F123" s="14"/>
    </row>
    <row r="124" spans="1:6">
      <c r="A124" s="9">
        <f>A122+F122</f>
        <v>558.71</v>
      </c>
      <c r="B124" s="9">
        <f t="shared" si="35"/>
        <v>175</v>
      </c>
      <c r="C124" s="10" t="s">
        <v>16</v>
      </c>
      <c r="D124" s="11" t="s">
        <v>9</v>
      </c>
      <c r="E124" s="18" t="s">
        <v>85</v>
      </c>
      <c r="F124" s="9">
        <v>4.3</v>
      </c>
    </row>
    <row r="125" spans="1:6">
      <c r="A125" s="9">
        <f t="shared" ref="A125:A178" si="45">A124+F124</f>
        <v>563.01</v>
      </c>
      <c r="B125" s="9">
        <f t="shared" si="35"/>
        <v>179.3</v>
      </c>
      <c r="C125" s="10" t="s">
        <v>16</v>
      </c>
      <c r="D125" s="11" t="s">
        <v>9</v>
      </c>
      <c r="E125" s="18" t="s">
        <v>59</v>
      </c>
      <c r="F125" s="9">
        <v>22</v>
      </c>
    </row>
    <row r="126" spans="1:6">
      <c r="A126" s="9">
        <f t="shared" si="45"/>
        <v>585.01</v>
      </c>
      <c r="B126" s="9">
        <f t="shared" si="35"/>
        <v>201.3</v>
      </c>
      <c r="C126" s="10"/>
      <c r="D126" s="11"/>
      <c r="E126" s="18" t="s">
        <v>60</v>
      </c>
      <c r="F126" s="9">
        <v>2.2999999999999998</v>
      </c>
    </row>
    <row r="127" spans="1:6">
      <c r="A127" s="9">
        <f t="shared" si="45"/>
        <v>587.30999999999995</v>
      </c>
      <c r="B127" s="9">
        <f t="shared" si="35"/>
        <v>203.60000000000002</v>
      </c>
      <c r="C127" s="10" t="s">
        <v>12</v>
      </c>
      <c r="D127" s="11" t="s">
        <v>8</v>
      </c>
      <c r="E127" s="18" t="s">
        <v>61</v>
      </c>
      <c r="F127" s="9">
        <v>2.1</v>
      </c>
    </row>
    <row r="128" spans="1:6" ht="25.5">
      <c r="A128" s="9">
        <f t="shared" si="45"/>
        <v>589.41</v>
      </c>
      <c r="B128" s="9">
        <f t="shared" si="35"/>
        <v>205.70000000000002</v>
      </c>
      <c r="C128" s="10" t="s">
        <v>6</v>
      </c>
      <c r="D128" s="11" t="s">
        <v>9</v>
      </c>
      <c r="E128" s="18" t="s">
        <v>62</v>
      </c>
      <c r="F128" s="9">
        <v>20.3</v>
      </c>
    </row>
    <row r="129" spans="1:6" ht="25.5">
      <c r="A129" s="9">
        <f t="shared" si="45"/>
        <v>609.70999999999992</v>
      </c>
      <c r="B129" s="9">
        <f t="shared" si="35"/>
        <v>226.00000000000003</v>
      </c>
      <c r="C129" s="10" t="s">
        <v>12</v>
      </c>
      <c r="D129" s="11" t="s">
        <v>9</v>
      </c>
      <c r="E129" s="18" t="s">
        <v>63</v>
      </c>
      <c r="F129" s="9">
        <v>14.1</v>
      </c>
    </row>
    <row r="130" spans="1:6" ht="25.5">
      <c r="A130" s="9">
        <f t="shared" si="45"/>
        <v>623.80999999999995</v>
      </c>
      <c r="B130" s="9">
        <f t="shared" si="35"/>
        <v>240.10000000000002</v>
      </c>
      <c r="C130" s="10"/>
      <c r="D130" s="11"/>
      <c r="E130" s="20" t="s">
        <v>86</v>
      </c>
      <c r="F130" s="9"/>
    </row>
    <row r="131" spans="1:6">
      <c r="A131" s="9">
        <f t="shared" si="45"/>
        <v>623.80999999999995</v>
      </c>
      <c r="B131" s="9">
        <f t="shared" si="35"/>
        <v>240.10000000000002</v>
      </c>
      <c r="C131" s="10" t="s">
        <v>16</v>
      </c>
      <c r="D131" s="11" t="s">
        <v>9</v>
      </c>
      <c r="E131" s="18" t="s">
        <v>115</v>
      </c>
      <c r="F131" s="9">
        <v>17.899999999999999</v>
      </c>
    </row>
    <row r="132" spans="1:6">
      <c r="A132" s="9">
        <f t="shared" si="45"/>
        <v>641.70999999999992</v>
      </c>
      <c r="B132" s="9">
        <f t="shared" si="35"/>
        <v>258</v>
      </c>
      <c r="C132" s="10" t="s">
        <v>6</v>
      </c>
      <c r="D132" s="11" t="s">
        <v>5</v>
      </c>
      <c r="E132" s="18" t="s">
        <v>116</v>
      </c>
      <c r="F132" s="9">
        <v>7</v>
      </c>
    </row>
    <row r="133" spans="1:6" ht="25.5">
      <c r="A133" s="9">
        <f t="shared" si="45"/>
        <v>648.70999999999992</v>
      </c>
      <c r="B133" s="9">
        <f t="shared" si="35"/>
        <v>265</v>
      </c>
      <c r="C133" s="10" t="s">
        <v>12</v>
      </c>
      <c r="D133" s="11" t="s">
        <v>9</v>
      </c>
      <c r="E133" s="18" t="s">
        <v>117</v>
      </c>
      <c r="F133" s="9">
        <v>10.3</v>
      </c>
    </row>
    <row r="134" spans="1:6">
      <c r="A134" s="9">
        <f t="shared" ref="A134" si="46">A133+F133</f>
        <v>659.00999999999988</v>
      </c>
      <c r="B134" s="9">
        <f t="shared" ref="B134" si="47">B133+F133</f>
        <v>275.3</v>
      </c>
      <c r="C134" s="10" t="s">
        <v>16</v>
      </c>
      <c r="D134" s="11" t="s">
        <v>9</v>
      </c>
      <c r="E134" s="18" t="s">
        <v>174</v>
      </c>
      <c r="F134" s="9">
        <v>3.9</v>
      </c>
    </row>
    <row r="135" spans="1:6">
      <c r="A135" s="9">
        <f t="shared" ref="A135" si="48">A134+F134</f>
        <v>662.90999999999985</v>
      </c>
      <c r="B135" s="9">
        <f t="shared" ref="B135" si="49">B134+F134</f>
        <v>279.2</v>
      </c>
      <c r="C135" s="10" t="s">
        <v>12</v>
      </c>
      <c r="D135" s="11" t="s">
        <v>8</v>
      </c>
      <c r="E135" s="18" t="s">
        <v>64</v>
      </c>
      <c r="F135" s="9">
        <v>0.4</v>
      </c>
    </row>
    <row r="136" spans="1:6">
      <c r="A136" s="9">
        <f t="shared" si="45"/>
        <v>663.30999999999983</v>
      </c>
      <c r="B136" s="9">
        <f>B137+F137</f>
        <v>283.89999999999998</v>
      </c>
      <c r="C136" s="10"/>
      <c r="D136" s="11"/>
      <c r="E136" s="20" t="s">
        <v>118</v>
      </c>
      <c r="F136" s="9"/>
    </row>
    <row r="137" spans="1:6">
      <c r="A137" s="9">
        <f t="shared" si="45"/>
        <v>663.30999999999983</v>
      </c>
      <c r="B137" s="9">
        <f>B135+F135</f>
        <v>279.59999999999997</v>
      </c>
      <c r="C137" s="10" t="s">
        <v>6</v>
      </c>
      <c r="D137" s="11" t="s">
        <v>9</v>
      </c>
      <c r="E137" s="18" t="s">
        <v>65</v>
      </c>
      <c r="F137" s="9">
        <v>4.3</v>
      </c>
    </row>
    <row r="138" spans="1:6">
      <c r="A138" s="9">
        <f t="shared" si="45"/>
        <v>667.60999999999979</v>
      </c>
      <c r="B138" s="9">
        <f>B136+F136</f>
        <v>283.89999999999998</v>
      </c>
      <c r="C138" s="10" t="s">
        <v>6</v>
      </c>
      <c r="D138" s="11" t="s">
        <v>9</v>
      </c>
      <c r="E138" s="18" t="s">
        <v>66</v>
      </c>
      <c r="F138" s="9">
        <v>27.2</v>
      </c>
    </row>
    <row r="139" spans="1:6" ht="25.5">
      <c r="A139" s="9">
        <f t="shared" si="45"/>
        <v>694.80999999999983</v>
      </c>
      <c r="B139" s="14">
        <f t="shared" si="35"/>
        <v>311.09999999999997</v>
      </c>
      <c r="C139" s="15"/>
      <c r="D139" s="16"/>
      <c r="E139" s="37" t="s">
        <v>190</v>
      </c>
      <c r="F139" s="14">
        <v>0</v>
      </c>
    </row>
    <row r="140" spans="1:6">
      <c r="A140" s="8">
        <f>A138+F138</f>
        <v>694.80999999999983</v>
      </c>
      <c r="B140" s="8">
        <v>0</v>
      </c>
      <c r="C140" s="21" t="s">
        <v>16</v>
      </c>
      <c r="D140" s="22" t="s">
        <v>9</v>
      </c>
      <c r="E140" s="23" t="s">
        <v>88</v>
      </c>
      <c r="F140" s="8">
        <v>23</v>
      </c>
    </row>
    <row r="141" spans="1:6">
      <c r="A141" s="9">
        <f t="shared" si="45"/>
        <v>717.80999999999983</v>
      </c>
      <c r="B141" s="9">
        <f t="shared" si="35"/>
        <v>23</v>
      </c>
      <c r="C141" s="10" t="s">
        <v>16</v>
      </c>
      <c r="D141" s="11" t="s">
        <v>9</v>
      </c>
      <c r="E141" s="20" t="s">
        <v>114</v>
      </c>
      <c r="F141" s="9">
        <v>3.5</v>
      </c>
    </row>
    <row r="142" spans="1:6" ht="25.5">
      <c r="A142" s="9">
        <f t="shared" si="45"/>
        <v>721.30999999999983</v>
      </c>
      <c r="B142" s="9">
        <f t="shared" si="35"/>
        <v>26.5</v>
      </c>
      <c r="C142" s="10" t="s">
        <v>6</v>
      </c>
      <c r="D142" s="11" t="s">
        <v>9</v>
      </c>
      <c r="E142" s="18" t="s">
        <v>67</v>
      </c>
      <c r="F142" s="9">
        <v>3.1</v>
      </c>
    </row>
    <row r="143" spans="1:6" ht="25.5">
      <c r="A143" s="9">
        <f t="shared" si="45"/>
        <v>724.40999999999985</v>
      </c>
      <c r="B143" s="9">
        <f t="shared" si="35"/>
        <v>29.6</v>
      </c>
      <c r="C143" s="10" t="s">
        <v>16</v>
      </c>
      <c r="D143" s="11" t="s">
        <v>9</v>
      </c>
      <c r="E143" s="18" t="s">
        <v>68</v>
      </c>
      <c r="F143" s="9">
        <v>2.6</v>
      </c>
    </row>
    <row r="144" spans="1:6">
      <c r="A144" s="9">
        <f t="shared" si="45"/>
        <v>727.00999999999988</v>
      </c>
      <c r="B144" s="9">
        <f t="shared" si="35"/>
        <v>32.200000000000003</v>
      </c>
      <c r="C144" s="10" t="s">
        <v>6</v>
      </c>
      <c r="D144" s="11" t="s">
        <v>9</v>
      </c>
      <c r="E144" s="18" t="s">
        <v>69</v>
      </c>
      <c r="F144" s="9">
        <v>8.6999999999999993</v>
      </c>
    </row>
    <row r="145" spans="1:6">
      <c r="A145" s="9">
        <f t="shared" si="45"/>
        <v>735.70999999999992</v>
      </c>
      <c r="B145" s="9">
        <f t="shared" si="35"/>
        <v>40.900000000000006</v>
      </c>
      <c r="C145" s="10" t="s">
        <v>6</v>
      </c>
      <c r="D145" s="11"/>
      <c r="E145" s="18" t="s">
        <v>70</v>
      </c>
      <c r="F145" s="9">
        <v>2.4</v>
      </c>
    </row>
    <row r="146" spans="1:6">
      <c r="A146" s="9">
        <f t="shared" si="45"/>
        <v>738.1099999999999</v>
      </c>
      <c r="B146" s="9">
        <f t="shared" si="35"/>
        <v>43.300000000000004</v>
      </c>
      <c r="C146" s="10" t="s">
        <v>12</v>
      </c>
      <c r="D146" s="11" t="s">
        <v>9</v>
      </c>
      <c r="E146" s="18" t="s">
        <v>71</v>
      </c>
      <c r="F146" s="9">
        <v>0.3</v>
      </c>
    </row>
    <row r="147" spans="1:6">
      <c r="A147" s="9">
        <f t="shared" si="45"/>
        <v>738.40999999999985</v>
      </c>
      <c r="B147" s="9">
        <f t="shared" si="35"/>
        <v>43.6</v>
      </c>
      <c r="C147" s="10" t="s">
        <v>6</v>
      </c>
      <c r="D147" s="11" t="s">
        <v>5</v>
      </c>
      <c r="E147" s="18" t="s">
        <v>72</v>
      </c>
      <c r="F147" s="9">
        <v>0.1</v>
      </c>
    </row>
    <row r="148" spans="1:6">
      <c r="A148" s="9">
        <f t="shared" si="45"/>
        <v>738.50999999999988</v>
      </c>
      <c r="B148" s="9">
        <f t="shared" si="35"/>
        <v>43.7</v>
      </c>
      <c r="C148" s="10" t="s">
        <v>12</v>
      </c>
      <c r="D148" s="11" t="s">
        <v>9</v>
      </c>
      <c r="E148" s="18" t="s">
        <v>73</v>
      </c>
      <c r="F148" s="9">
        <v>0.6</v>
      </c>
    </row>
    <row r="149" spans="1:6" ht="89.25">
      <c r="A149" s="9">
        <f t="shared" si="45"/>
        <v>739.1099999999999</v>
      </c>
      <c r="B149" s="9">
        <f t="shared" si="35"/>
        <v>44.300000000000004</v>
      </c>
      <c r="C149" s="10" t="s">
        <v>6</v>
      </c>
      <c r="D149" s="11" t="s">
        <v>5</v>
      </c>
      <c r="E149" s="18" t="s">
        <v>87</v>
      </c>
      <c r="F149" s="9">
        <v>0.2</v>
      </c>
    </row>
    <row r="150" spans="1:6">
      <c r="A150" s="9">
        <f t="shared" si="45"/>
        <v>739.31</v>
      </c>
      <c r="B150" s="9">
        <f t="shared" si="35"/>
        <v>44.500000000000007</v>
      </c>
      <c r="C150" s="10" t="s">
        <v>16</v>
      </c>
      <c r="D150" s="11" t="s">
        <v>9</v>
      </c>
      <c r="E150" s="18" t="s">
        <v>74</v>
      </c>
      <c r="F150" s="9">
        <v>0.9</v>
      </c>
    </row>
    <row r="151" spans="1:6">
      <c r="A151" s="9">
        <f t="shared" si="45"/>
        <v>740.20999999999992</v>
      </c>
      <c r="B151" s="9">
        <f t="shared" si="35"/>
        <v>45.400000000000006</v>
      </c>
      <c r="C151" s="10" t="s">
        <v>12</v>
      </c>
      <c r="D151" s="11" t="s">
        <v>8</v>
      </c>
      <c r="E151" s="18" t="s">
        <v>175</v>
      </c>
      <c r="F151" s="9">
        <v>0.2</v>
      </c>
    </row>
    <row r="152" spans="1:6">
      <c r="A152" s="9">
        <f t="shared" ref="A152" si="50">A151+F151</f>
        <v>740.41</v>
      </c>
      <c r="B152" s="9">
        <f t="shared" ref="B152" si="51">B151+F151</f>
        <v>45.600000000000009</v>
      </c>
      <c r="C152" s="10" t="s">
        <v>6</v>
      </c>
      <c r="D152" s="11" t="s">
        <v>9</v>
      </c>
      <c r="E152" s="18" t="s">
        <v>89</v>
      </c>
      <c r="F152" s="9">
        <v>12.6</v>
      </c>
    </row>
    <row r="153" spans="1:6">
      <c r="A153" s="9">
        <f t="shared" si="45"/>
        <v>753.01</v>
      </c>
      <c r="B153" s="9">
        <f t="shared" si="35"/>
        <v>58.20000000000001</v>
      </c>
      <c r="C153" s="10" t="s">
        <v>12</v>
      </c>
      <c r="D153" s="11" t="s">
        <v>8</v>
      </c>
      <c r="E153" s="18" t="s">
        <v>75</v>
      </c>
      <c r="F153" s="9">
        <v>1.8</v>
      </c>
    </row>
    <row r="154" spans="1:6">
      <c r="A154" s="9">
        <f t="shared" si="45"/>
        <v>754.81</v>
      </c>
      <c r="B154" s="9">
        <f t="shared" si="35"/>
        <v>60.000000000000007</v>
      </c>
      <c r="C154" s="10" t="s">
        <v>6</v>
      </c>
      <c r="D154" s="11" t="s">
        <v>9</v>
      </c>
      <c r="E154" s="18" t="s">
        <v>76</v>
      </c>
      <c r="F154" s="9">
        <v>8.1999999999999993</v>
      </c>
    </row>
    <row r="155" spans="1:6" ht="38.25">
      <c r="A155" s="14">
        <f t="shared" si="45"/>
        <v>763.01</v>
      </c>
      <c r="B155" s="14">
        <f t="shared" si="35"/>
        <v>68.2</v>
      </c>
      <c r="C155" s="15"/>
      <c r="D155" s="16"/>
      <c r="E155" s="19" t="s">
        <v>176</v>
      </c>
      <c r="F155" s="14">
        <v>0</v>
      </c>
    </row>
    <row r="156" spans="1:6">
      <c r="A156" s="9">
        <f t="shared" si="45"/>
        <v>763.01</v>
      </c>
      <c r="B156" s="9">
        <f t="shared" si="35"/>
        <v>68.2</v>
      </c>
      <c r="C156" s="10" t="s">
        <v>6</v>
      </c>
      <c r="D156" s="11" t="s">
        <v>90</v>
      </c>
      <c r="E156" s="18" t="s">
        <v>77</v>
      </c>
      <c r="F156" s="9">
        <v>4.3</v>
      </c>
    </row>
    <row r="157" spans="1:6">
      <c r="A157" s="9">
        <f t="shared" si="45"/>
        <v>767.31</v>
      </c>
      <c r="B157" s="9">
        <f t="shared" si="35"/>
        <v>72.5</v>
      </c>
      <c r="C157" s="10" t="s">
        <v>12</v>
      </c>
      <c r="D157" s="11" t="s">
        <v>9</v>
      </c>
      <c r="E157" s="18" t="s">
        <v>78</v>
      </c>
      <c r="F157" s="9">
        <v>2.2999999999999998</v>
      </c>
    </row>
    <row r="158" spans="1:6">
      <c r="A158" s="9">
        <f t="shared" si="45"/>
        <v>769.6099999999999</v>
      </c>
      <c r="B158" s="9">
        <f t="shared" si="35"/>
        <v>74.8</v>
      </c>
      <c r="C158" s="10" t="s">
        <v>16</v>
      </c>
      <c r="D158" s="11" t="s">
        <v>9</v>
      </c>
      <c r="E158" s="20" t="s">
        <v>79</v>
      </c>
      <c r="F158" s="9">
        <v>12.1</v>
      </c>
    </row>
    <row r="159" spans="1:6">
      <c r="A159" s="9">
        <f t="shared" si="45"/>
        <v>781.70999999999992</v>
      </c>
      <c r="B159" s="9">
        <f t="shared" ref="B159:B178" si="52">B158+F158</f>
        <v>86.899999999999991</v>
      </c>
      <c r="C159" s="10" t="s">
        <v>16</v>
      </c>
      <c r="D159" s="11" t="s">
        <v>9</v>
      </c>
      <c r="E159" s="20" t="s">
        <v>80</v>
      </c>
      <c r="F159" s="9">
        <v>42.5</v>
      </c>
    </row>
    <row r="160" spans="1:6">
      <c r="A160" s="9">
        <f t="shared" si="45"/>
        <v>824.20999999999992</v>
      </c>
      <c r="B160" s="9">
        <f t="shared" si="52"/>
        <v>129.39999999999998</v>
      </c>
      <c r="C160" s="10" t="s">
        <v>16</v>
      </c>
      <c r="D160" s="11" t="s">
        <v>9</v>
      </c>
      <c r="E160" s="20" t="s">
        <v>81</v>
      </c>
      <c r="F160" s="9">
        <v>35.1</v>
      </c>
    </row>
    <row r="161" spans="1:6" ht="25.5">
      <c r="A161" s="14">
        <f t="shared" si="45"/>
        <v>859.31</v>
      </c>
      <c r="B161" s="14">
        <f t="shared" si="52"/>
        <v>164.49999999999997</v>
      </c>
      <c r="C161" s="15"/>
      <c r="D161" s="16"/>
      <c r="E161" s="19" t="s">
        <v>177</v>
      </c>
      <c r="F161" s="14">
        <v>0</v>
      </c>
    </row>
    <row r="162" spans="1:6">
      <c r="A162" s="9">
        <f t="shared" si="45"/>
        <v>859.31</v>
      </c>
      <c r="B162" s="9">
        <f t="shared" si="52"/>
        <v>164.49999999999997</v>
      </c>
      <c r="C162" s="10" t="s">
        <v>12</v>
      </c>
      <c r="D162" s="11" t="s">
        <v>4</v>
      </c>
      <c r="E162" s="18" t="s">
        <v>82</v>
      </c>
      <c r="F162" s="9">
        <v>0.7</v>
      </c>
    </row>
    <row r="163" spans="1:6">
      <c r="A163" s="9">
        <f t="shared" si="45"/>
        <v>860.01</v>
      </c>
      <c r="B163" s="9">
        <f t="shared" si="52"/>
        <v>165.19999999999996</v>
      </c>
      <c r="C163" s="10" t="s">
        <v>6</v>
      </c>
      <c r="D163" s="11" t="s">
        <v>8</v>
      </c>
      <c r="E163" s="18" t="s">
        <v>178</v>
      </c>
      <c r="F163" s="9">
        <v>80.2</v>
      </c>
    </row>
    <row r="164" spans="1:6">
      <c r="A164" s="9">
        <f t="shared" si="45"/>
        <v>940.21</v>
      </c>
      <c r="B164" s="9">
        <f t="shared" si="52"/>
        <v>245.39999999999998</v>
      </c>
      <c r="C164" s="10" t="s">
        <v>12</v>
      </c>
      <c r="D164" s="11" t="s">
        <v>4</v>
      </c>
      <c r="E164" s="24" t="s">
        <v>179</v>
      </c>
      <c r="F164" s="9">
        <v>9.4</v>
      </c>
    </row>
    <row r="165" spans="1:6">
      <c r="A165" s="9">
        <f t="shared" si="45"/>
        <v>949.61</v>
      </c>
      <c r="B165" s="9">
        <f t="shared" si="52"/>
        <v>254.79999999999998</v>
      </c>
      <c r="C165" s="10" t="s">
        <v>12</v>
      </c>
      <c r="D165" s="11" t="s">
        <v>4</v>
      </c>
      <c r="E165" s="12" t="s">
        <v>92</v>
      </c>
      <c r="F165" s="9">
        <v>1.2</v>
      </c>
    </row>
    <row r="166" spans="1:6">
      <c r="A166" s="9">
        <f t="shared" si="45"/>
        <v>950.81000000000006</v>
      </c>
      <c r="B166" s="9">
        <f t="shared" si="52"/>
        <v>255.99999999999997</v>
      </c>
      <c r="C166" s="10" t="s">
        <v>10</v>
      </c>
      <c r="D166" s="11" t="s">
        <v>93</v>
      </c>
      <c r="E166" s="12" t="s">
        <v>94</v>
      </c>
      <c r="F166" s="9">
        <v>0.1</v>
      </c>
    </row>
    <row r="167" spans="1:6">
      <c r="A167" s="9">
        <f t="shared" si="45"/>
        <v>950.91000000000008</v>
      </c>
      <c r="B167" s="9">
        <f t="shared" si="52"/>
        <v>256.09999999999997</v>
      </c>
      <c r="C167" s="10" t="s">
        <v>16</v>
      </c>
      <c r="D167" s="11" t="s">
        <v>4</v>
      </c>
      <c r="E167" s="12" t="s">
        <v>95</v>
      </c>
      <c r="F167" s="9">
        <v>14.5</v>
      </c>
    </row>
    <row r="168" spans="1:6">
      <c r="A168" s="9">
        <f t="shared" ref="A168:A169" si="53">A167+F167</f>
        <v>965.41000000000008</v>
      </c>
      <c r="B168" s="9">
        <f t="shared" ref="B168:B169" si="54">B167+F167</f>
        <v>270.59999999999997</v>
      </c>
      <c r="C168" s="10" t="s">
        <v>7</v>
      </c>
      <c r="D168" s="11" t="s">
        <v>4</v>
      </c>
      <c r="E168" s="12" t="s">
        <v>180</v>
      </c>
      <c r="F168" s="9">
        <v>9.4</v>
      </c>
    </row>
    <row r="169" spans="1:6">
      <c r="A169" s="9">
        <f t="shared" si="53"/>
        <v>974.81000000000006</v>
      </c>
      <c r="B169" s="9">
        <f t="shared" si="54"/>
        <v>279.99999999999994</v>
      </c>
      <c r="C169" s="10" t="s">
        <v>7</v>
      </c>
      <c r="D169" s="11" t="s">
        <v>8</v>
      </c>
      <c r="E169" s="12" t="s">
        <v>111</v>
      </c>
      <c r="F169" s="9">
        <v>18</v>
      </c>
    </row>
    <row r="170" spans="1:6">
      <c r="A170" s="9">
        <f t="shared" ref="A170:A171" si="55">A169+F169</f>
        <v>992.81000000000006</v>
      </c>
      <c r="B170" s="9">
        <f t="shared" ref="B170:B171" si="56">B169+F169</f>
        <v>297.99999999999994</v>
      </c>
      <c r="C170" s="10" t="s">
        <v>7</v>
      </c>
      <c r="D170" s="11" t="s">
        <v>4</v>
      </c>
      <c r="E170" s="12" t="s">
        <v>181</v>
      </c>
      <c r="F170" s="9">
        <v>2.5</v>
      </c>
    </row>
    <row r="171" spans="1:6">
      <c r="A171" s="9">
        <f t="shared" si="55"/>
        <v>995.31000000000006</v>
      </c>
      <c r="B171" s="9">
        <f t="shared" si="56"/>
        <v>300.49999999999994</v>
      </c>
      <c r="C171" s="10" t="s">
        <v>6</v>
      </c>
      <c r="D171" s="11" t="s">
        <v>8</v>
      </c>
      <c r="E171" s="12" t="s">
        <v>112</v>
      </c>
      <c r="F171" s="9">
        <v>1.7</v>
      </c>
    </row>
    <row r="172" spans="1:6">
      <c r="A172" s="9">
        <f t="shared" si="45"/>
        <v>997.0100000000001</v>
      </c>
      <c r="B172" s="9">
        <f t="shared" si="52"/>
        <v>302.19999999999993</v>
      </c>
      <c r="C172" s="10" t="s">
        <v>12</v>
      </c>
      <c r="D172" s="11" t="s">
        <v>4</v>
      </c>
      <c r="E172" s="13" t="s">
        <v>97</v>
      </c>
      <c r="F172" s="9">
        <v>0.1</v>
      </c>
    </row>
    <row r="173" spans="1:6">
      <c r="A173" s="9">
        <f t="shared" si="45"/>
        <v>997.11000000000013</v>
      </c>
      <c r="B173" s="9">
        <f t="shared" si="52"/>
        <v>302.29999999999995</v>
      </c>
      <c r="C173" s="10" t="s">
        <v>6</v>
      </c>
      <c r="D173" s="11" t="s">
        <v>8</v>
      </c>
      <c r="E173" s="13" t="s">
        <v>96</v>
      </c>
      <c r="F173" s="9">
        <v>0.1</v>
      </c>
    </row>
    <row r="174" spans="1:6">
      <c r="A174" s="9">
        <f t="shared" si="45"/>
        <v>997.21000000000015</v>
      </c>
      <c r="B174" s="9">
        <f t="shared" si="52"/>
        <v>302.39999999999998</v>
      </c>
      <c r="C174" s="10" t="s">
        <v>12</v>
      </c>
      <c r="D174" s="11" t="s">
        <v>4</v>
      </c>
      <c r="E174" s="13" t="s">
        <v>113</v>
      </c>
      <c r="F174" s="9">
        <v>0.2</v>
      </c>
    </row>
    <row r="175" spans="1:6">
      <c r="A175" s="9">
        <f t="shared" si="45"/>
        <v>997.4100000000002</v>
      </c>
      <c r="B175" s="9">
        <f t="shared" si="52"/>
        <v>302.59999999999997</v>
      </c>
      <c r="C175" s="10" t="s">
        <v>12</v>
      </c>
      <c r="D175" s="11" t="s">
        <v>8</v>
      </c>
      <c r="E175" s="13" t="s">
        <v>98</v>
      </c>
      <c r="F175" s="9">
        <v>3</v>
      </c>
    </row>
    <row r="176" spans="1:6">
      <c r="A176" s="9">
        <f t="shared" si="45"/>
        <v>1000.4100000000002</v>
      </c>
      <c r="B176" s="9">
        <f t="shared" si="52"/>
        <v>305.59999999999997</v>
      </c>
      <c r="C176" s="10" t="s">
        <v>12</v>
      </c>
      <c r="D176" s="11" t="s">
        <v>4</v>
      </c>
      <c r="E176" s="13" t="s">
        <v>99</v>
      </c>
      <c r="F176" s="9">
        <v>0.3</v>
      </c>
    </row>
    <row r="177" spans="1:6">
      <c r="A177" s="9">
        <f t="shared" si="45"/>
        <v>1000.7100000000002</v>
      </c>
      <c r="B177" s="9">
        <f t="shared" si="52"/>
        <v>305.89999999999998</v>
      </c>
      <c r="C177" s="10" t="s">
        <v>6</v>
      </c>
      <c r="D177" s="11" t="s">
        <v>8</v>
      </c>
      <c r="E177" s="13" t="s">
        <v>106</v>
      </c>
      <c r="F177" s="9">
        <v>0.1</v>
      </c>
    </row>
    <row r="178" spans="1:6" ht="25.5">
      <c r="A178" s="14">
        <f t="shared" si="45"/>
        <v>1000.8100000000002</v>
      </c>
      <c r="B178" s="14">
        <f t="shared" si="52"/>
        <v>306</v>
      </c>
      <c r="C178" s="15"/>
      <c r="D178" s="16"/>
      <c r="E178" s="38" t="s">
        <v>182</v>
      </c>
      <c r="F178" s="14"/>
    </row>
    <row r="179" spans="1:6">
      <c r="A179" s="9"/>
      <c r="B179" s="9"/>
      <c r="C179" s="10"/>
      <c r="D179" s="11"/>
      <c r="E179" s="39" t="s">
        <v>100</v>
      </c>
      <c r="F179" s="9"/>
    </row>
    <row r="181" spans="1:6">
      <c r="E181" s="40" t="s">
        <v>104</v>
      </c>
    </row>
    <row r="182" spans="1:6">
      <c r="A182" s="9">
        <v>0</v>
      </c>
      <c r="B182" s="9">
        <v>0</v>
      </c>
      <c r="C182" s="10" t="s">
        <v>12</v>
      </c>
      <c r="D182" s="11" t="s">
        <v>5</v>
      </c>
      <c r="E182" s="13" t="s">
        <v>103</v>
      </c>
      <c r="F182" s="9">
        <v>0.3</v>
      </c>
    </row>
    <row r="183" spans="1:6">
      <c r="A183" s="9">
        <f>A182+F182</f>
        <v>0.3</v>
      </c>
      <c r="B183" s="9">
        <v>0</v>
      </c>
      <c r="C183" s="10" t="s">
        <v>6</v>
      </c>
      <c r="D183" s="11" t="s">
        <v>4</v>
      </c>
      <c r="E183" s="13" t="s">
        <v>105</v>
      </c>
      <c r="F183" s="9">
        <v>0.3</v>
      </c>
    </row>
    <row r="184" spans="1:6" ht="25.5">
      <c r="A184" s="9">
        <f>A183+F183</f>
        <v>0.6</v>
      </c>
      <c r="B184" s="9">
        <f>A184</f>
        <v>0.6</v>
      </c>
      <c r="C184" s="10"/>
      <c r="D184" s="11"/>
      <c r="E184" s="35" t="s">
        <v>188</v>
      </c>
      <c r="F184" s="9"/>
    </row>
  </sheetData>
  <sheetProtection selectLockedCells="1" selectUnlockedCells="1"/>
  <mergeCells count="1">
    <mergeCell ref="A1:F3"/>
  </mergeCells>
  <printOptions gridLines="1"/>
  <pageMargins left="0.78740157480314965" right="0.78740157480314965" top="1.0629921259842521" bottom="1.0629921259842521" header="0.78740157480314965" footer="0.78740157480314965"/>
  <pageSetup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2013-04-03T18:01:17Z</cp:lastPrinted>
  <dcterms:created xsi:type="dcterms:W3CDTF">2013-03-17T15:37:37Z</dcterms:created>
  <dcterms:modified xsi:type="dcterms:W3CDTF">2019-05-06T15:49:17Z</dcterms:modified>
</cp:coreProperties>
</file>