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860" yWindow="120" windowWidth="15240" windowHeight="11760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A6" i="1"/>
  <c r="A7" i="1"/>
  <c r="A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5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7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6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6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B199" i="1"/>
  <c r="B200" i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171" i="1"/>
  <c r="B172" i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6" i="1" s="1"/>
  <c r="G195" i="1"/>
  <c r="G169" i="1"/>
  <c r="G84" i="1"/>
  <c r="B68" i="1"/>
  <c r="B69" i="1"/>
  <c r="B70" i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5" i="1" s="1"/>
  <c r="G66" i="1"/>
  <c r="G234" i="1"/>
  <c r="G155" i="1"/>
  <c r="G136" i="1"/>
  <c r="G111" i="1"/>
  <c r="B114" i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7" i="1" s="1"/>
  <c r="B159" i="1"/>
  <c r="B160" i="1"/>
  <c r="B161" i="1"/>
  <c r="B162" i="1" s="1"/>
  <c r="B163" i="1" s="1"/>
  <c r="B164" i="1" s="1"/>
  <c r="B165" i="1" s="1"/>
  <c r="B166" i="1" s="1"/>
  <c r="B167" i="1" s="1"/>
  <c r="B168" i="1" s="1"/>
  <c r="B169" i="1" s="1"/>
  <c r="B140" i="1"/>
  <c r="B141" i="1"/>
  <c r="B142" i="1"/>
  <c r="B143" i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6" i="1" s="1"/>
  <c r="B87" i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2" i="1" s="1"/>
</calcChain>
</file>

<file path=xl/sharedStrings.xml><?xml version="1.0" encoding="utf-8"?>
<sst xmlns="http://schemas.openxmlformats.org/spreadsheetml/2006/main" count="663" uniqueCount="244">
  <si>
    <t>Whidbey Wanderer</t>
  </si>
  <si>
    <t>Total Distance</t>
  </si>
  <si>
    <t>from last control</t>
  </si>
  <si>
    <t xml:space="preserve">  Turn</t>
  </si>
  <si>
    <t xml:space="preserve">  Direction</t>
  </si>
  <si>
    <t>Route Description</t>
  </si>
  <si>
    <t>Start</t>
  </si>
  <si>
    <t>Calhoun's - 3035 West Broadway</t>
  </si>
  <si>
    <t>L</t>
  </si>
  <si>
    <t>E</t>
  </si>
  <si>
    <t>WEST BROADWAY</t>
  </si>
  <si>
    <t>R</t>
  </si>
  <si>
    <t>S</t>
  </si>
  <si>
    <t>TRAFALGAR ST</t>
  </si>
  <si>
    <t>VALLEY DR (valley bike route)</t>
  </si>
  <si>
    <t>YEW ST</t>
  </si>
  <si>
    <t>SE</t>
  </si>
  <si>
    <t xml:space="preserve">VALLEY DR </t>
  </si>
  <si>
    <t>33rd AVE</t>
  </si>
  <si>
    <t>37th AVE (ridgeway bike route)</t>
  </si>
  <si>
    <t>WILLOW ST</t>
  </si>
  <si>
    <t>46th AVE</t>
  </si>
  <si>
    <t>TISDALL ST</t>
  </si>
  <si>
    <t>W</t>
  </si>
  <si>
    <t>49th AVE</t>
  </si>
  <si>
    <t>HEATHER ST</t>
  </si>
  <si>
    <t>CO</t>
  </si>
  <si>
    <t>CROSS SW MARINE, STAY ON HEATHER</t>
  </si>
  <si>
    <t>KENT AVE N</t>
  </si>
  <si>
    <t>ASH ST</t>
  </si>
  <si>
    <t>KENT AVE S</t>
  </si>
  <si>
    <t>BIKE PATH OVER CANADA LINE BRIDGE</t>
  </si>
  <si>
    <t>RIVER DR</t>
  </si>
  <si>
    <t>N</t>
  </si>
  <si>
    <t>SHELL RD</t>
  </si>
  <si>
    <t>RIVER RD</t>
  </si>
  <si>
    <t>No. 5 RD</t>
  </si>
  <si>
    <t>VULCAN WAY</t>
  </si>
  <si>
    <t>No. 6 RD</t>
  </si>
  <si>
    <t>WESTMINSTER HWY</t>
  </si>
  <si>
    <t>NW</t>
  </si>
  <si>
    <t>BIKE PATH OVER WEST SIDE OF ALEX FRASER BRIDGE</t>
  </si>
  <si>
    <t>84th AVE</t>
  </si>
  <si>
    <t>116th ST</t>
  </si>
  <si>
    <t>75A AVE / 75 AVE / 76 AVE</t>
  </si>
  <si>
    <t>KING GEORGE BLVD</t>
  </si>
  <si>
    <t>8th AVE</t>
  </si>
  <si>
    <t>176th ST / PACIFIC HWY TO US CUSTOMS</t>
  </si>
  <si>
    <t>HWY 543</t>
  </si>
  <si>
    <t>BOBLETT ST then R turn immediately onto YEW AVE</t>
  </si>
  <si>
    <t>BELL ROAD (HWY 548 becomes BLAINE RD)</t>
  </si>
  <si>
    <t>BL</t>
  </si>
  <si>
    <t>GRANDVIEW RD (HWY 548)</t>
  </si>
  <si>
    <t>KICKERVILLE RD</t>
  </si>
  <si>
    <t>RAINBOW RD</t>
  </si>
  <si>
    <t>MARINE Dr. / ELDRIDGE / W. HOLLY</t>
  </si>
  <si>
    <t>SW</t>
  </si>
  <si>
    <t>CHESTNUT ST.</t>
  </si>
  <si>
    <t>N SLATE ST. / BOULEVARD / S SLATE ST. /  11TH ST. / FINNEGAN / 12TH ST.</t>
  </si>
  <si>
    <t>GILMORE AVE</t>
  </si>
  <si>
    <t>FARM TO MARKET RD</t>
  </si>
  <si>
    <t>BAYVIEW EDISON RD</t>
  </si>
  <si>
    <t>BAYVIEW EDISON RD / LA CONNER AND SAMISH / WHITNEY BAYVIEW RD</t>
  </si>
  <si>
    <t>SR 20 WEST</t>
  </si>
  <si>
    <t>COMMERCIAL AVE</t>
  </si>
  <si>
    <t>SUNSET AVE</t>
  </si>
  <si>
    <t>ANACO BEACH RD</t>
  </si>
  <si>
    <t>NE</t>
  </si>
  <si>
    <t>MARINE DR</t>
  </si>
  <si>
    <t>ROSARIO RD</t>
  </si>
  <si>
    <t>SR 20</t>
  </si>
  <si>
    <t>DECEPTION PASS BRIDGE - CAUTION</t>
  </si>
  <si>
    <t>NORTH GOLF COURSE RD</t>
  </si>
  <si>
    <t>WEST BEACH / NORTHWEST BEACH</t>
  </si>
  <si>
    <t>SOUTH SMUGGLERS COVE RD</t>
  </si>
  <si>
    <t>EAST BUSH POINT RD</t>
  </si>
  <si>
    <t>MUTINY BAY RD / LANCASTER RD</t>
  </si>
  <si>
    <t>DOUBLE BLUFF RD</t>
  </si>
  <si>
    <t>CASCADE AVE / LANGLEY LOOP</t>
  </si>
  <si>
    <t>SARATOGA RD</t>
  </si>
  <si>
    <t>EAST HARBOUR RD</t>
  </si>
  <si>
    <t>STEWART RD / SHOREVIEW</t>
  </si>
  <si>
    <t>ARNOLD RD</t>
  </si>
  <si>
    <t>BR</t>
  </si>
  <si>
    <t>SOUTH BURLINGTON BLVD</t>
  </si>
  <si>
    <t>SOUTH BAY DR / LAKE WHATCOM BLVD</t>
  </si>
  <si>
    <t>CABLE ST</t>
  </si>
  <si>
    <t>TERRACE AVE N / LAKEWAY DR</t>
  </si>
  <si>
    <t>ELECTRIC AVE</t>
  </si>
  <si>
    <t>NORTH SHORE DR</t>
  </si>
  <si>
    <t>BRITTON RD</t>
  </si>
  <si>
    <t>SUMAS WAY</t>
  </si>
  <si>
    <t>MT LEHMAN RD</t>
  </si>
  <si>
    <t>TAYLOR RD / SATCHELL ST</t>
  </si>
  <si>
    <t>McTAVISH RD</t>
  </si>
  <si>
    <t>GRAHAM CRESCENT / LEFEUVRE RD</t>
  </si>
  <si>
    <t>GRAY AVE / 84TH AVE</t>
  </si>
  <si>
    <t>272 ST</t>
  </si>
  <si>
    <t>88 AVE / RIVER ROAD</t>
  </si>
  <si>
    <t>MAVIS AVE</t>
  </si>
  <si>
    <t>GLOVER RD</t>
  </si>
  <si>
    <t>96th AVE</t>
  </si>
  <si>
    <t>HARIS RD</t>
  </si>
  <si>
    <t>S/W</t>
  </si>
  <si>
    <t>N/W</t>
  </si>
  <si>
    <t>Then Go (km)</t>
  </si>
  <si>
    <t>ANGUS ST (cypress bike route)</t>
  </si>
  <si>
    <t>BOUNDARY RD (sign for bike route to Delta)</t>
  </si>
  <si>
    <t>DYKE RD (at 'T', best to go directly onto gravel bike path)</t>
  </si>
  <si>
    <t>CROSS CLIVEDEN AVE VIA CROSSWALK, FOLLOW SIGNS FOR BIKE ROUTE TO ALEX FRASER BRIDGE</t>
  </si>
  <si>
    <t>NORDEL WAY (go up hill on bike route/sidewalk)</t>
  </si>
  <si>
    <t>HUGHES AVE (at 'T', no sign, to go over I-5)</t>
  </si>
  <si>
    <t>BELL ROAD (first left after overpass)</t>
  </si>
  <si>
    <t>ANACO BEACH / becomes Marine Dr</t>
  </si>
  <si>
    <t>AULT FIELD RD</t>
  </si>
  <si>
    <t>CLOVER VALLEY RD</t>
  </si>
  <si>
    <t>CROSBY RD</t>
  </si>
  <si>
    <t>SR 20 SOUTH</t>
  </si>
  <si>
    <t>EBEY RD / EBEYS LANDING / HILL</t>
  </si>
  <si>
    <t>ENGLE RD / BECOMES SR20 SOUTH</t>
  </si>
  <si>
    <t>SR 525 SOUTH</t>
  </si>
  <si>
    <t>SR 525 SOUTH (no sign)</t>
  </si>
  <si>
    <t>LANGLEY RD</t>
  </si>
  <si>
    <t>LANGLEY RD / LANGLEY LOOP / CAMANO</t>
  </si>
  <si>
    <t xml:space="preserve">           </t>
  </si>
  <si>
    <t>SR 525 NORTH</t>
  </si>
  <si>
    <t>MADRONA WAY (sign to Oak Harbour)</t>
  </si>
  <si>
    <t>MONROE LANDING</t>
  </si>
  <si>
    <t>2ND ST (through Langley)</t>
  </si>
  <si>
    <t>SR 20 EAST (Avon Ave)</t>
  </si>
  <si>
    <t xml:space="preserve">SR 20 East  </t>
  </si>
  <si>
    <t>SR 20 EAST (at traffic circle)</t>
  </si>
  <si>
    <t>SR 9 NORTH / TOWNSHIP ST</t>
  </si>
  <si>
    <t>BIRCH ST</t>
  </si>
  <si>
    <t>WA-542 NORTH / MT BAKER HWY</t>
  </si>
  <si>
    <t xml:space="preserve">WANAMAKER RD  </t>
  </si>
  <si>
    <t>FORT CASEY RD</t>
  </si>
  <si>
    <t>TERRY RD</t>
  </si>
  <si>
    <t>MAIN ST</t>
  </si>
  <si>
    <t>COVELAND ST</t>
  </si>
  <si>
    <t xml:space="preserve">SR 9 NORTH </t>
  </si>
  <si>
    <t>SIPER RD</t>
  </si>
  <si>
    <t>HOPEWELL RD</t>
  </si>
  <si>
    <t>GOODWIN RD</t>
  </si>
  <si>
    <t>SORENSON RD</t>
  </si>
  <si>
    <t>N TELEGRAPH RD</t>
  </si>
  <si>
    <t>HOVEL RD</t>
  </si>
  <si>
    <t>FRONT ST</t>
  </si>
  <si>
    <t>7-11 or your choice</t>
  </si>
  <si>
    <t>NAIOMI'S VALERO or Your Choice</t>
  </si>
  <si>
    <t xml:space="preserve">OAK HARBOR </t>
  </si>
  <si>
    <t xml:space="preserve">BURLINGTON  </t>
  </si>
  <si>
    <t>Your Choice</t>
  </si>
  <si>
    <t xml:space="preserve">FORT LANGLEY </t>
  </si>
  <si>
    <t>CONTROL #2</t>
  </si>
  <si>
    <t>PENN RD</t>
  </si>
  <si>
    <t>MCLEAN RD</t>
  </si>
  <si>
    <t>S WALL ST</t>
  </si>
  <si>
    <t>S 1st ST</t>
  </si>
  <si>
    <t>W MONTGOMERY ST</t>
  </si>
  <si>
    <t>S 2nd ST (over I-5)</t>
  </si>
  <si>
    <t>N 4th ST / RIVERSIDE / SOUTH BURLINGTON</t>
  </si>
  <si>
    <t>RESERVATION RD</t>
  </si>
  <si>
    <t>MAPLE AVE (cross bridge)</t>
  </si>
  <si>
    <t>MORRIS ST</t>
  </si>
  <si>
    <t>CHILBERG RD</t>
  </si>
  <si>
    <t>CALHOUN RD / HIGBY RD</t>
  </si>
  <si>
    <t>AULD HOLLAND INN or Your Choice</t>
  </si>
  <si>
    <t xml:space="preserve">CONTROL #4                                                                                                           </t>
  </si>
  <si>
    <t xml:space="preserve">CONTROL #5                                                                       </t>
  </si>
  <si>
    <t>SR536 - W DIVISION ST</t>
  </si>
  <si>
    <t>CHERRY ST (SR 9) to Canada Customs</t>
  </si>
  <si>
    <t>EDDINGTON DR (29th AVE BIKE ROUTE)</t>
  </si>
  <si>
    <t>MARCH POINT RD</t>
  </si>
  <si>
    <t>SOUTH MARCH POINT RD</t>
  </si>
  <si>
    <t>Tommy Thompson Trail (watch for broken shells). Sign simply says "TRAIL" at boardwalk crossing water</t>
  </si>
  <si>
    <t>34TH ST (NO SIGN AT TRAIL. CHECK ADDRESS ON BUILDING)</t>
  </si>
  <si>
    <t>LIBBEY RD</t>
  </si>
  <si>
    <t>SR 20 SOUTH (at 'T', no sign)</t>
  </si>
  <si>
    <t>E LYNNE (NO CHOICE)</t>
  </si>
  <si>
    <t>KEYSTONE HILL RD</t>
  </si>
  <si>
    <t>Chevron or Your Choice</t>
  </si>
  <si>
    <t>MARCH's POINT RD</t>
  </si>
  <si>
    <t>12TH ST / OAKES AVE</t>
  </si>
  <si>
    <t>12TH ST (sign for SR 20 SPUR)</t>
  </si>
  <si>
    <t>VINTON AVE</t>
  </si>
  <si>
    <t>HONEYMOON BAY RD / RESORT RD                    (at 'T', no sign)</t>
  </si>
  <si>
    <t>MCKINNON CRESCENT (KEEP RIGHT)</t>
  </si>
  <si>
    <t>ALLARD CRESCENT</t>
  </si>
  <si>
    <t>208 ST.</t>
  </si>
  <si>
    <t>102B AVE</t>
  </si>
  <si>
    <t>201 ST.</t>
  </si>
  <si>
    <t>UP SPIRAL RAMP TO CROSS GOLDEN EARS BRIDGE</t>
  </si>
  <si>
    <t>AIRPORT WAY (AT ROUNDABOUT)</t>
  </si>
  <si>
    <t>LOUGHEED HWY OVER PITT RIVER BRIDGE  (FOLLOW BIKE PATH)</t>
  </si>
  <si>
    <t>COAST MERIDIAN</t>
  </si>
  <si>
    <t>COAST MERIDIAN OVERPASS (ON ROAD)</t>
  </si>
  <si>
    <t>KINGSWAY AVE</t>
  </si>
  <si>
    <t>DEWDNEY TRUNK RD</t>
  </si>
  <si>
    <t>DEWDNEY TRUNK RD (CROSS LOUGHEED HWY)</t>
  </si>
  <si>
    <t>ST JOHNS ST (HWY 7A)</t>
  </si>
  <si>
    <t>MOODY ST</t>
  </si>
  <si>
    <t>CLARKE ST</t>
  </si>
  <si>
    <t>BARNET HWY / INLET DRIVE</t>
  </si>
  <si>
    <t>HASTINGS ST</t>
  </si>
  <si>
    <t>FELL ST</t>
  </si>
  <si>
    <t>FRANCES ST</t>
  </si>
  <si>
    <t>ALPHA AVE (CONSTRUCTION DETOUR - USE CAUTION WHEN CROSSING WILLINGDON)</t>
  </si>
  <si>
    <t>GEORGIA ST</t>
  </si>
  <si>
    <t>INGELTON AVE</t>
  </si>
  <si>
    <t>UNION ST / ADANAC ST (FOLLOW ADANAC/FRANCES-UNION BIKEWAY)</t>
  </si>
  <si>
    <t>LAKEWOOD DR</t>
  </si>
  <si>
    <t>8TH AVE (FOLLOW LAKEWOOD BIKEWAY)</t>
  </si>
  <si>
    <t>VICTORIA DR</t>
  </si>
  <si>
    <t>10TH AVE (FOLLOW 10TH AVE BIKE ROUTE)</t>
  </si>
  <si>
    <t>W 8TH AVE (OFF-BROADWAY BIKE ROUTE)</t>
  </si>
  <si>
    <t>BAYSWATER ST</t>
  </si>
  <si>
    <t>W BROADWAY AVE</t>
  </si>
  <si>
    <t>BAY ST.</t>
  </si>
  <si>
    <t>MOUNTAIN VIEW RD</t>
  </si>
  <si>
    <t>LAKE TERRELL RD</t>
  </si>
  <si>
    <t>SLATER RD</t>
  </si>
  <si>
    <t>FERNDALE RD</t>
  </si>
  <si>
    <t>MARINE Dr. / COUNTRY LN</t>
  </si>
  <si>
    <t>BANCROFT RD</t>
  </si>
  <si>
    <t>BOW HILL RD</t>
  </si>
  <si>
    <t>SR 11 CHUCKANUT DR</t>
  </si>
  <si>
    <t>CONTROL #1                          BELLINGHAM                                         Rocket Donuts or Your Choice</t>
  </si>
  <si>
    <t>BIKE PATH TO DELTA/ALEX FRASER BRIDGE   (right immediately after Dyke Rd goes under hwy)</t>
  </si>
  <si>
    <r>
      <rPr>
        <b/>
        <sz val="12"/>
        <rFont val="Arial"/>
        <family val="2"/>
      </rPr>
      <t xml:space="preserve">HARD RIGHT IMMEDIATELY </t>
    </r>
    <r>
      <rPr>
        <sz val="12"/>
        <rFont val="Arial"/>
        <family val="2"/>
      </rPr>
      <t>AFTER LEAVING BRIDGE DECK ON PATH (follow signs to Nordel East under HWY and under Nordel on bike path)</t>
    </r>
  </si>
  <si>
    <t xml:space="preserve">CONTROL #3                                                                                                                 </t>
  </si>
  <si>
    <r>
      <t xml:space="preserve">PARK RD (Sign to Lake Whatcom)                        </t>
    </r>
    <r>
      <rPr>
        <b/>
        <sz val="12"/>
        <rFont val="Arial"/>
        <family val="2"/>
      </rPr>
      <t>DON'T MISS THIS TURN!</t>
    </r>
  </si>
  <si>
    <r>
      <t xml:space="preserve">VYE RD / HUNTINGTON                                       </t>
    </r>
    <r>
      <rPr>
        <b/>
        <sz val="12"/>
        <rFont val="Arial"/>
        <family val="2"/>
      </rPr>
      <t>CAUTION!  Bad RRX</t>
    </r>
  </si>
  <si>
    <r>
      <t xml:space="preserve">WESTWOOD ST </t>
    </r>
    <r>
      <rPr>
        <b/>
        <sz val="12"/>
        <color theme="1"/>
        <rFont val="Arial"/>
      </rPr>
      <t>(CAUTION BAD RRX ON TURN)</t>
    </r>
  </si>
  <si>
    <t>ANACORTES</t>
  </si>
  <si>
    <t xml:space="preserve">CONTROL #6                                         Information Control                                                                                  </t>
  </si>
  <si>
    <t xml:space="preserve">CONTROL #7                                                                        </t>
  </si>
  <si>
    <t xml:space="preserve"> DRAYTON HARBOR RD</t>
  </si>
  <si>
    <t xml:space="preserve"> HARBOR VIEW RD</t>
  </si>
  <si>
    <t xml:space="preserve"> BIRCH BAY DRIVE</t>
  </si>
  <si>
    <t xml:space="preserve"> ALDERSON RD becomes BIRCH BAY DRIVE</t>
  </si>
  <si>
    <t xml:space="preserve"> WHITEHORN RD</t>
  </si>
  <si>
    <t>FINISH CONTROL                      CALHOUN'S - 3035 WEST BROADWAY   CONGRATULATIONS!!</t>
  </si>
  <si>
    <t>In case of abandonment or emergency please call - 604-319-7132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</si>
</sst>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4"/>
      <name val="Arial"/>
      <family val="2"/>
    </font>
    <font>
      <sz val="12"/>
      <name val="Arial"/>
      <family val="2"/>
    </font>
    <font>
      <sz val="12"/>
      <color theme="4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i/>
      <sz val="12"/>
      <color theme="4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</font>
    <font>
      <sz val="12"/>
      <color indexed="8"/>
      <name val="Arial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164" fontId="3" fillId="0" borderId="0" xfId="0" applyNumberFormat="1" applyFon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Border="1"/>
    <xf numFmtId="164" fontId="6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Fill="1"/>
    <xf numFmtId="164" fontId="7" fillId="0" borderId="0" xfId="0" applyNumberFormat="1" applyFont="1" applyFill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12" fillId="0" borderId="0" xfId="0" applyFont="1"/>
    <xf numFmtId="2" fontId="9" fillId="2" borderId="9" xfId="0" applyNumberFormat="1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13" fillId="4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6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2" fontId="3" fillId="0" borderId="9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/>
    <xf numFmtId="2" fontId="3" fillId="2" borderId="9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8" xfId="0" applyFont="1" applyFill="1" applyBorder="1"/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64" fontId="3" fillId="0" borderId="18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64" fontId="17" fillId="0" borderId="18" xfId="0" applyNumberFormat="1" applyFont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topLeftCell="A223" workbookViewId="0">
      <selection activeCell="E235" sqref="E235"/>
    </sheetView>
  </sheetViews>
  <sheetFormatPr defaultColWidth="8.85546875" defaultRowHeight="15" x14ac:dyDescent="0.25"/>
  <cols>
    <col min="1" max="1" width="6.140625" style="21" bestFit="1" customWidth="1"/>
    <col min="2" max="2" width="7" style="21" customWidth="1"/>
    <col min="3" max="3" width="4.42578125" style="22" customWidth="1"/>
    <col min="4" max="4" width="5" style="22" customWidth="1"/>
    <col min="5" max="5" width="40.85546875" style="23" customWidth="1"/>
    <col min="6" max="6" width="6.42578125" style="21" customWidth="1"/>
    <col min="7" max="7" width="7" style="7" customWidth="1"/>
    <col min="257" max="257" width="5.7109375" bestFit="1" customWidth="1"/>
    <col min="258" max="258" width="5.7109375" customWidth="1"/>
    <col min="259" max="259" width="4.42578125" customWidth="1"/>
    <col min="260" max="260" width="5" customWidth="1"/>
    <col min="261" max="261" width="40.85546875" customWidth="1"/>
    <col min="262" max="262" width="6.42578125" customWidth="1"/>
    <col min="263" max="263" width="7" customWidth="1"/>
    <col min="513" max="513" width="5.7109375" bestFit="1" customWidth="1"/>
    <col min="514" max="514" width="5.7109375" customWidth="1"/>
    <col min="515" max="515" width="4.42578125" customWidth="1"/>
    <col min="516" max="516" width="5" customWidth="1"/>
    <col min="517" max="517" width="40.85546875" customWidth="1"/>
    <col min="518" max="518" width="6.42578125" customWidth="1"/>
    <col min="519" max="519" width="7" customWidth="1"/>
    <col min="769" max="769" width="5.7109375" bestFit="1" customWidth="1"/>
    <col min="770" max="770" width="5.7109375" customWidth="1"/>
    <col min="771" max="771" width="4.42578125" customWidth="1"/>
    <col min="772" max="772" width="5" customWidth="1"/>
    <col min="773" max="773" width="40.85546875" customWidth="1"/>
    <col min="774" max="774" width="6.42578125" customWidth="1"/>
    <col min="775" max="775" width="7" customWidth="1"/>
    <col min="1025" max="1025" width="5.7109375" bestFit="1" customWidth="1"/>
    <col min="1026" max="1026" width="5.7109375" customWidth="1"/>
    <col min="1027" max="1027" width="4.42578125" customWidth="1"/>
    <col min="1028" max="1028" width="5" customWidth="1"/>
    <col min="1029" max="1029" width="40.85546875" customWidth="1"/>
    <col min="1030" max="1030" width="6.42578125" customWidth="1"/>
    <col min="1031" max="1031" width="7" customWidth="1"/>
    <col min="1281" max="1281" width="5.7109375" bestFit="1" customWidth="1"/>
    <col min="1282" max="1282" width="5.7109375" customWidth="1"/>
    <col min="1283" max="1283" width="4.42578125" customWidth="1"/>
    <col min="1284" max="1284" width="5" customWidth="1"/>
    <col min="1285" max="1285" width="40.85546875" customWidth="1"/>
    <col min="1286" max="1286" width="6.42578125" customWidth="1"/>
    <col min="1287" max="1287" width="7" customWidth="1"/>
    <col min="1537" max="1537" width="5.7109375" bestFit="1" customWidth="1"/>
    <col min="1538" max="1538" width="5.7109375" customWidth="1"/>
    <col min="1539" max="1539" width="4.42578125" customWidth="1"/>
    <col min="1540" max="1540" width="5" customWidth="1"/>
    <col min="1541" max="1541" width="40.85546875" customWidth="1"/>
    <col min="1542" max="1542" width="6.42578125" customWidth="1"/>
    <col min="1543" max="1543" width="7" customWidth="1"/>
    <col min="1793" max="1793" width="5.7109375" bestFit="1" customWidth="1"/>
    <col min="1794" max="1794" width="5.7109375" customWidth="1"/>
    <col min="1795" max="1795" width="4.42578125" customWidth="1"/>
    <col min="1796" max="1796" width="5" customWidth="1"/>
    <col min="1797" max="1797" width="40.85546875" customWidth="1"/>
    <col min="1798" max="1798" width="6.42578125" customWidth="1"/>
    <col min="1799" max="1799" width="7" customWidth="1"/>
    <col min="2049" max="2049" width="5.7109375" bestFit="1" customWidth="1"/>
    <col min="2050" max="2050" width="5.7109375" customWidth="1"/>
    <col min="2051" max="2051" width="4.42578125" customWidth="1"/>
    <col min="2052" max="2052" width="5" customWidth="1"/>
    <col min="2053" max="2053" width="40.85546875" customWidth="1"/>
    <col min="2054" max="2054" width="6.42578125" customWidth="1"/>
    <col min="2055" max="2055" width="7" customWidth="1"/>
    <col min="2305" max="2305" width="5.7109375" bestFit="1" customWidth="1"/>
    <col min="2306" max="2306" width="5.7109375" customWidth="1"/>
    <col min="2307" max="2307" width="4.42578125" customWidth="1"/>
    <col min="2308" max="2308" width="5" customWidth="1"/>
    <col min="2309" max="2309" width="40.85546875" customWidth="1"/>
    <col min="2310" max="2310" width="6.42578125" customWidth="1"/>
    <col min="2311" max="2311" width="7" customWidth="1"/>
    <col min="2561" max="2561" width="5.7109375" bestFit="1" customWidth="1"/>
    <col min="2562" max="2562" width="5.7109375" customWidth="1"/>
    <col min="2563" max="2563" width="4.42578125" customWidth="1"/>
    <col min="2564" max="2564" width="5" customWidth="1"/>
    <col min="2565" max="2565" width="40.85546875" customWidth="1"/>
    <col min="2566" max="2566" width="6.42578125" customWidth="1"/>
    <col min="2567" max="2567" width="7" customWidth="1"/>
    <col min="2817" max="2817" width="5.7109375" bestFit="1" customWidth="1"/>
    <col min="2818" max="2818" width="5.7109375" customWidth="1"/>
    <col min="2819" max="2819" width="4.42578125" customWidth="1"/>
    <col min="2820" max="2820" width="5" customWidth="1"/>
    <col min="2821" max="2821" width="40.85546875" customWidth="1"/>
    <col min="2822" max="2822" width="6.42578125" customWidth="1"/>
    <col min="2823" max="2823" width="7" customWidth="1"/>
    <col min="3073" max="3073" width="5.7109375" bestFit="1" customWidth="1"/>
    <col min="3074" max="3074" width="5.7109375" customWidth="1"/>
    <col min="3075" max="3075" width="4.42578125" customWidth="1"/>
    <col min="3076" max="3076" width="5" customWidth="1"/>
    <col min="3077" max="3077" width="40.85546875" customWidth="1"/>
    <col min="3078" max="3078" width="6.42578125" customWidth="1"/>
    <col min="3079" max="3079" width="7" customWidth="1"/>
    <col min="3329" max="3329" width="5.7109375" bestFit="1" customWidth="1"/>
    <col min="3330" max="3330" width="5.7109375" customWidth="1"/>
    <col min="3331" max="3331" width="4.42578125" customWidth="1"/>
    <col min="3332" max="3332" width="5" customWidth="1"/>
    <col min="3333" max="3333" width="40.85546875" customWidth="1"/>
    <col min="3334" max="3334" width="6.42578125" customWidth="1"/>
    <col min="3335" max="3335" width="7" customWidth="1"/>
    <col min="3585" max="3585" width="5.7109375" bestFit="1" customWidth="1"/>
    <col min="3586" max="3586" width="5.7109375" customWidth="1"/>
    <col min="3587" max="3587" width="4.42578125" customWidth="1"/>
    <col min="3588" max="3588" width="5" customWidth="1"/>
    <col min="3589" max="3589" width="40.85546875" customWidth="1"/>
    <col min="3590" max="3590" width="6.42578125" customWidth="1"/>
    <col min="3591" max="3591" width="7" customWidth="1"/>
    <col min="3841" max="3841" width="5.7109375" bestFit="1" customWidth="1"/>
    <col min="3842" max="3842" width="5.7109375" customWidth="1"/>
    <col min="3843" max="3843" width="4.42578125" customWidth="1"/>
    <col min="3844" max="3844" width="5" customWidth="1"/>
    <col min="3845" max="3845" width="40.85546875" customWidth="1"/>
    <col min="3846" max="3846" width="6.42578125" customWidth="1"/>
    <col min="3847" max="3847" width="7" customWidth="1"/>
    <col min="4097" max="4097" width="5.7109375" bestFit="1" customWidth="1"/>
    <col min="4098" max="4098" width="5.7109375" customWidth="1"/>
    <col min="4099" max="4099" width="4.42578125" customWidth="1"/>
    <col min="4100" max="4100" width="5" customWidth="1"/>
    <col min="4101" max="4101" width="40.85546875" customWidth="1"/>
    <col min="4102" max="4102" width="6.42578125" customWidth="1"/>
    <col min="4103" max="4103" width="7" customWidth="1"/>
    <col min="4353" max="4353" width="5.7109375" bestFit="1" customWidth="1"/>
    <col min="4354" max="4354" width="5.7109375" customWidth="1"/>
    <col min="4355" max="4355" width="4.42578125" customWidth="1"/>
    <col min="4356" max="4356" width="5" customWidth="1"/>
    <col min="4357" max="4357" width="40.85546875" customWidth="1"/>
    <col min="4358" max="4358" width="6.42578125" customWidth="1"/>
    <col min="4359" max="4359" width="7" customWidth="1"/>
    <col min="4609" max="4609" width="5.7109375" bestFit="1" customWidth="1"/>
    <col min="4610" max="4610" width="5.7109375" customWidth="1"/>
    <col min="4611" max="4611" width="4.42578125" customWidth="1"/>
    <col min="4612" max="4612" width="5" customWidth="1"/>
    <col min="4613" max="4613" width="40.85546875" customWidth="1"/>
    <col min="4614" max="4614" width="6.42578125" customWidth="1"/>
    <col min="4615" max="4615" width="7" customWidth="1"/>
    <col min="4865" max="4865" width="5.7109375" bestFit="1" customWidth="1"/>
    <col min="4866" max="4866" width="5.7109375" customWidth="1"/>
    <col min="4867" max="4867" width="4.42578125" customWidth="1"/>
    <col min="4868" max="4868" width="5" customWidth="1"/>
    <col min="4869" max="4869" width="40.85546875" customWidth="1"/>
    <col min="4870" max="4870" width="6.42578125" customWidth="1"/>
    <col min="4871" max="4871" width="7" customWidth="1"/>
    <col min="5121" max="5121" width="5.7109375" bestFit="1" customWidth="1"/>
    <col min="5122" max="5122" width="5.7109375" customWidth="1"/>
    <col min="5123" max="5123" width="4.42578125" customWidth="1"/>
    <col min="5124" max="5124" width="5" customWidth="1"/>
    <col min="5125" max="5125" width="40.85546875" customWidth="1"/>
    <col min="5126" max="5126" width="6.42578125" customWidth="1"/>
    <col min="5127" max="5127" width="7" customWidth="1"/>
    <col min="5377" max="5377" width="5.7109375" bestFit="1" customWidth="1"/>
    <col min="5378" max="5378" width="5.7109375" customWidth="1"/>
    <col min="5379" max="5379" width="4.42578125" customWidth="1"/>
    <col min="5380" max="5380" width="5" customWidth="1"/>
    <col min="5381" max="5381" width="40.85546875" customWidth="1"/>
    <col min="5382" max="5382" width="6.42578125" customWidth="1"/>
    <col min="5383" max="5383" width="7" customWidth="1"/>
    <col min="5633" max="5633" width="5.7109375" bestFit="1" customWidth="1"/>
    <col min="5634" max="5634" width="5.7109375" customWidth="1"/>
    <col min="5635" max="5635" width="4.42578125" customWidth="1"/>
    <col min="5636" max="5636" width="5" customWidth="1"/>
    <col min="5637" max="5637" width="40.85546875" customWidth="1"/>
    <col min="5638" max="5638" width="6.42578125" customWidth="1"/>
    <col min="5639" max="5639" width="7" customWidth="1"/>
    <col min="5889" max="5889" width="5.7109375" bestFit="1" customWidth="1"/>
    <col min="5890" max="5890" width="5.7109375" customWidth="1"/>
    <col min="5891" max="5891" width="4.42578125" customWidth="1"/>
    <col min="5892" max="5892" width="5" customWidth="1"/>
    <col min="5893" max="5893" width="40.85546875" customWidth="1"/>
    <col min="5894" max="5894" width="6.42578125" customWidth="1"/>
    <col min="5895" max="5895" width="7" customWidth="1"/>
    <col min="6145" max="6145" width="5.7109375" bestFit="1" customWidth="1"/>
    <col min="6146" max="6146" width="5.7109375" customWidth="1"/>
    <col min="6147" max="6147" width="4.42578125" customWidth="1"/>
    <col min="6148" max="6148" width="5" customWidth="1"/>
    <col min="6149" max="6149" width="40.85546875" customWidth="1"/>
    <col min="6150" max="6150" width="6.42578125" customWidth="1"/>
    <col min="6151" max="6151" width="7" customWidth="1"/>
    <col min="6401" max="6401" width="5.7109375" bestFit="1" customWidth="1"/>
    <col min="6402" max="6402" width="5.7109375" customWidth="1"/>
    <col min="6403" max="6403" width="4.42578125" customWidth="1"/>
    <col min="6404" max="6404" width="5" customWidth="1"/>
    <col min="6405" max="6405" width="40.85546875" customWidth="1"/>
    <col min="6406" max="6406" width="6.42578125" customWidth="1"/>
    <col min="6407" max="6407" width="7" customWidth="1"/>
    <col min="6657" max="6657" width="5.7109375" bestFit="1" customWidth="1"/>
    <col min="6658" max="6658" width="5.7109375" customWidth="1"/>
    <col min="6659" max="6659" width="4.42578125" customWidth="1"/>
    <col min="6660" max="6660" width="5" customWidth="1"/>
    <col min="6661" max="6661" width="40.85546875" customWidth="1"/>
    <col min="6662" max="6662" width="6.42578125" customWidth="1"/>
    <col min="6663" max="6663" width="7" customWidth="1"/>
    <col min="6913" max="6913" width="5.7109375" bestFit="1" customWidth="1"/>
    <col min="6914" max="6914" width="5.7109375" customWidth="1"/>
    <col min="6915" max="6915" width="4.42578125" customWidth="1"/>
    <col min="6916" max="6916" width="5" customWidth="1"/>
    <col min="6917" max="6917" width="40.85546875" customWidth="1"/>
    <col min="6918" max="6918" width="6.42578125" customWidth="1"/>
    <col min="6919" max="6919" width="7" customWidth="1"/>
    <col min="7169" max="7169" width="5.7109375" bestFit="1" customWidth="1"/>
    <col min="7170" max="7170" width="5.7109375" customWidth="1"/>
    <col min="7171" max="7171" width="4.42578125" customWidth="1"/>
    <col min="7172" max="7172" width="5" customWidth="1"/>
    <col min="7173" max="7173" width="40.85546875" customWidth="1"/>
    <col min="7174" max="7174" width="6.42578125" customWidth="1"/>
    <col min="7175" max="7175" width="7" customWidth="1"/>
    <col min="7425" max="7425" width="5.7109375" bestFit="1" customWidth="1"/>
    <col min="7426" max="7426" width="5.7109375" customWidth="1"/>
    <col min="7427" max="7427" width="4.42578125" customWidth="1"/>
    <col min="7428" max="7428" width="5" customWidth="1"/>
    <col min="7429" max="7429" width="40.85546875" customWidth="1"/>
    <col min="7430" max="7430" width="6.42578125" customWidth="1"/>
    <col min="7431" max="7431" width="7" customWidth="1"/>
    <col min="7681" max="7681" width="5.7109375" bestFit="1" customWidth="1"/>
    <col min="7682" max="7682" width="5.7109375" customWidth="1"/>
    <col min="7683" max="7683" width="4.42578125" customWidth="1"/>
    <col min="7684" max="7684" width="5" customWidth="1"/>
    <col min="7685" max="7685" width="40.85546875" customWidth="1"/>
    <col min="7686" max="7686" width="6.42578125" customWidth="1"/>
    <col min="7687" max="7687" width="7" customWidth="1"/>
    <col min="7937" max="7937" width="5.7109375" bestFit="1" customWidth="1"/>
    <col min="7938" max="7938" width="5.7109375" customWidth="1"/>
    <col min="7939" max="7939" width="4.42578125" customWidth="1"/>
    <col min="7940" max="7940" width="5" customWidth="1"/>
    <col min="7941" max="7941" width="40.85546875" customWidth="1"/>
    <col min="7942" max="7942" width="6.42578125" customWidth="1"/>
    <col min="7943" max="7943" width="7" customWidth="1"/>
    <col min="8193" max="8193" width="5.7109375" bestFit="1" customWidth="1"/>
    <col min="8194" max="8194" width="5.7109375" customWidth="1"/>
    <col min="8195" max="8195" width="4.42578125" customWidth="1"/>
    <col min="8196" max="8196" width="5" customWidth="1"/>
    <col min="8197" max="8197" width="40.85546875" customWidth="1"/>
    <col min="8198" max="8198" width="6.42578125" customWidth="1"/>
    <col min="8199" max="8199" width="7" customWidth="1"/>
    <col min="8449" max="8449" width="5.7109375" bestFit="1" customWidth="1"/>
    <col min="8450" max="8450" width="5.7109375" customWidth="1"/>
    <col min="8451" max="8451" width="4.42578125" customWidth="1"/>
    <col min="8452" max="8452" width="5" customWidth="1"/>
    <col min="8453" max="8453" width="40.85546875" customWidth="1"/>
    <col min="8454" max="8454" width="6.42578125" customWidth="1"/>
    <col min="8455" max="8455" width="7" customWidth="1"/>
    <col min="8705" max="8705" width="5.7109375" bestFit="1" customWidth="1"/>
    <col min="8706" max="8706" width="5.7109375" customWidth="1"/>
    <col min="8707" max="8707" width="4.42578125" customWidth="1"/>
    <col min="8708" max="8708" width="5" customWidth="1"/>
    <col min="8709" max="8709" width="40.85546875" customWidth="1"/>
    <col min="8710" max="8710" width="6.42578125" customWidth="1"/>
    <col min="8711" max="8711" width="7" customWidth="1"/>
    <col min="8961" max="8961" width="5.7109375" bestFit="1" customWidth="1"/>
    <col min="8962" max="8962" width="5.7109375" customWidth="1"/>
    <col min="8963" max="8963" width="4.42578125" customWidth="1"/>
    <col min="8964" max="8964" width="5" customWidth="1"/>
    <col min="8965" max="8965" width="40.85546875" customWidth="1"/>
    <col min="8966" max="8966" width="6.42578125" customWidth="1"/>
    <col min="8967" max="8967" width="7" customWidth="1"/>
    <col min="9217" max="9217" width="5.7109375" bestFit="1" customWidth="1"/>
    <col min="9218" max="9218" width="5.7109375" customWidth="1"/>
    <col min="9219" max="9219" width="4.42578125" customWidth="1"/>
    <col min="9220" max="9220" width="5" customWidth="1"/>
    <col min="9221" max="9221" width="40.85546875" customWidth="1"/>
    <col min="9222" max="9222" width="6.42578125" customWidth="1"/>
    <col min="9223" max="9223" width="7" customWidth="1"/>
    <col min="9473" max="9473" width="5.7109375" bestFit="1" customWidth="1"/>
    <col min="9474" max="9474" width="5.7109375" customWidth="1"/>
    <col min="9475" max="9475" width="4.42578125" customWidth="1"/>
    <col min="9476" max="9476" width="5" customWidth="1"/>
    <col min="9477" max="9477" width="40.85546875" customWidth="1"/>
    <col min="9478" max="9478" width="6.42578125" customWidth="1"/>
    <col min="9479" max="9479" width="7" customWidth="1"/>
    <col min="9729" max="9729" width="5.7109375" bestFit="1" customWidth="1"/>
    <col min="9730" max="9730" width="5.7109375" customWidth="1"/>
    <col min="9731" max="9731" width="4.42578125" customWidth="1"/>
    <col min="9732" max="9732" width="5" customWidth="1"/>
    <col min="9733" max="9733" width="40.85546875" customWidth="1"/>
    <col min="9734" max="9734" width="6.42578125" customWidth="1"/>
    <col min="9735" max="9735" width="7" customWidth="1"/>
    <col min="9985" max="9985" width="5.7109375" bestFit="1" customWidth="1"/>
    <col min="9986" max="9986" width="5.7109375" customWidth="1"/>
    <col min="9987" max="9987" width="4.42578125" customWidth="1"/>
    <col min="9988" max="9988" width="5" customWidth="1"/>
    <col min="9989" max="9989" width="40.85546875" customWidth="1"/>
    <col min="9990" max="9990" width="6.42578125" customWidth="1"/>
    <col min="9991" max="9991" width="7" customWidth="1"/>
    <col min="10241" max="10241" width="5.7109375" bestFit="1" customWidth="1"/>
    <col min="10242" max="10242" width="5.7109375" customWidth="1"/>
    <col min="10243" max="10243" width="4.42578125" customWidth="1"/>
    <col min="10244" max="10244" width="5" customWidth="1"/>
    <col min="10245" max="10245" width="40.85546875" customWidth="1"/>
    <col min="10246" max="10246" width="6.42578125" customWidth="1"/>
    <col min="10247" max="10247" width="7" customWidth="1"/>
    <col min="10497" max="10497" width="5.7109375" bestFit="1" customWidth="1"/>
    <col min="10498" max="10498" width="5.7109375" customWidth="1"/>
    <col min="10499" max="10499" width="4.42578125" customWidth="1"/>
    <col min="10500" max="10500" width="5" customWidth="1"/>
    <col min="10501" max="10501" width="40.85546875" customWidth="1"/>
    <col min="10502" max="10502" width="6.42578125" customWidth="1"/>
    <col min="10503" max="10503" width="7" customWidth="1"/>
    <col min="10753" max="10753" width="5.7109375" bestFit="1" customWidth="1"/>
    <col min="10754" max="10754" width="5.7109375" customWidth="1"/>
    <col min="10755" max="10755" width="4.42578125" customWidth="1"/>
    <col min="10756" max="10756" width="5" customWidth="1"/>
    <col min="10757" max="10757" width="40.85546875" customWidth="1"/>
    <col min="10758" max="10758" width="6.42578125" customWidth="1"/>
    <col min="10759" max="10759" width="7" customWidth="1"/>
    <col min="11009" max="11009" width="5.7109375" bestFit="1" customWidth="1"/>
    <col min="11010" max="11010" width="5.7109375" customWidth="1"/>
    <col min="11011" max="11011" width="4.42578125" customWidth="1"/>
    <col min="11012" max="11012" width="5" customWidth="1"/>
    <col min="11013" max="11013" width="40.85546875" customWidth="1"/>
    <col min="11014" max="11014" width="6.42578125" customWidth="1"/>
    <col min="11015" max="11015" width="7" customWidth="1"/>
    <col min="11265" max="11265" width="5.7109375" bestFit="1" customWidth="1"/>
    <col min="11266" max="11266" width="5.7109375" customWidth="1"/>
    <col min="11267" max="11267" width="4.42578125" customWidth="1"/>
    <col min="11268" max="11268" width="5" customWidth="1"/>
    <col min="11269" max="11269" width="40.85546875" customWidth="1"/>
    <col min="11270" max="11270" width="6.42578125" customWidth="1"/>
    <col min="11271" max="11271" width="7" customWidth="1"/>
    <col min="11521" max="11521" width="5.7109375" bestFit="1" customWidth="1"/>
    <col min="11522" max="11522" width="5.7109375" customWidth="1"/>
    <col min="11523" max="11523" width="4.42578125" customWidth="1"/>
    <col min="11524" max="11524" width="5" customWidth="1"/>
    <col min="11525" max="11525" width="40.85546875" customWidth="1"/>
    <col min="11526" max="11526" width="6.42578125" customWidth="1"/>
    <col min="11527" max="11527" width="7" customWidth="1"/>
    <col min="11777" max="11777" width="5.7109375" bestFit="1" customWidth="1"/>
    <col min="11778" max="11778" width="5.7109375" customWidth="1"/>
    <col min="11779" max="11779" width="4.42578125" customWidth="1"/>
    <col min="11780" max="11780" width="5" customWidth="1"/>
    <col min="11781" max="11781" width="40.85546875" customWidth="1"/>
    <col min="11782" max="11782" width="6.42578125" customWidth="1"/>
    <col min="11783" max="11783" width="7" customWidth="1"/>
    <col min="12033" max="12033" width="5.7109375" bestFit="1" customWidth="1"/>
    <col min="12034" max="12034" width="5.7109375" customWidth="1"/>
    <col min="12035" max="12035" width="4.42578125" customWidth="1"/>
    <col min="12036" max="12036" width="5" customWidth="1"/>
    <col min="12037" max="12037" width="40.85546875" customWidth="1"/>
    <col min="12038" max="12038" width="6.42578125" customWidth="1"/>
    <col min="12039" max="12039" width="7" customWidth="1"/>
    <col min="12289" max="12289" width="5.7109375" bestFit="1" customWidth="1"/>
    <col min="12290" max="12290" width="5.7109375" customWidth="1"/>
    <col min="12291" max="12291" width="4.42578125" customWidth="1"/>
    <col min="12292" max="12292" width="5" customWidth="1"/>
    <col min="12293" max="12293" width="40.85546875" customWidth="1"/>
    <col min="12294" max="12294" width="6.42578125" customWidth="1"/>
    <col min="12295" max="12295" width="7" customWidth="1"/>
    <col min="12545" max="12545" width="5.7109375" bestFit="1" customWidth="1"/>
    <col min="12546" max="12546" width="5.7109375" customWidth="1"/>
    <col min="12547" max="12547" width="4.42578125" customWidth="1"/>
    <col min="12548" max="12548" width="5" customWidth="1"/>
    <col min="12549" max="12549" width="40.85546875" customWidth="1"/>
    <col min="12550" max="12550" width="6.42578125" customWidth="1"/>
    <col min="12551" max="12551" width="7" customWidth="1"/>
    <col min="12801" max="12801" width="5.7109375" bestFit="1" customWidth="1"/>
    <col min="12802" max="12802" width="5.7109375" customWidth="1"/>
    <col min="12803" max="12803" width="4.42578125" customWidth="1"/>
    <col min="12804" max="12804" width="5" customWidth="1"/>
    <col min="12805" max="12805" width="40.85546875" customWidth="1"/>
    <col min="12806" max="12806" width="6.42578125" customWidth="1"/>
    <col min="12807" max="12807" width="7" customWidth="1"/>
    <col min="13057" max="13057" width="5.7109375" bestFit="1" customWidth="1"/>
    <col min="13058" max="13058" width="5.7109375" customWidth="1"/>
    <col min="13059" max="13059" width="4.42578125" customWidth="1"/>
    <col min="13060" max="13060" width="5" customWidth="1"/>
    <col min="13061" max="13061" width="40.85546875" customWidth="1"/>
    <col min="13062" max="13062" width="6.42578125" customWidth="1"/>
    <col min="13063" max="13063" width="7" customWidth="1"/>
    <col min="13313" max="13313" width="5.7109375" bestFit="1" customWidth="1"/>
    <col min="13314" max="13314" width="5.7109375" customWidth="1"/>
    <col min="13315" max="13315" width="4.42578125" customWidth="1"/>
    <col min="13316" max="13316" width="5" customWidth="1"/>
    <col min="13317" max="13317" width="40.85546875" customWidth="1"/>
    <col min="13318" max="13318" width="6.42578125" customWidth="1"/>
    <col min="13319" max="13319" width="7" customWidth="1"/>
    <col min="13569" max="13569" width="5.7109375" bestFit="1" customWidth="1"/>
    <col min="13570" max="13570" width="5.7109375" customWidth="1"/>
    <col min="13571" max="13571" width="4.42578125" customWidth="1"/>
    <col min="13572" max="13572" width="5" customWidth="1"/>
    <col min="13573" max="13573" width="40.85546875" customWidth="1"/>
    <col min="13574" max="13574" width="6.42578125" customWidth="1"/>
    <col min="13575" max="13575" width="7" customWidth="1"/>
    <col min="13825" max="13825" width="5.7109375" bestFit="1" customWidth="1"/>
    <col min="13826" max="13826" width="5.7109375" customWidth="1"/>
    <col min="13827" max="13827" width="4.42578125" customWidth="1"/>
    <col min="13828" max="13828" width="5" customWidth="1"/>
    <col min="13829" max="13829" width="40.85546875" customWidth="1"/>
    <col min="13830" max="13830" width="6.42578125" customWidth="1"/>
    <col min="13831" max="13831" width="7" customWidth="1"/>
    <col min="14081" max="14081" width="5.7109375" bestFit="1" customWidth="1"/>
    <col min="14082" max="14082" width="5.7109375" customWidth="1"/>
    <col min="14083" max="14083" width="4.42578125" customWidth="1"/>
    <col min="14084" max="14084" width="5" customWidth="1"/>
    <col min="14085" max="14085" width="40.85546875" customWidth="1"/>
    <col min="14086" max="14086" width="6.42578125" customWidth="1"/>
    <col min="14087" max="14087" width="7" customWidth="1"/>
    <col min="14337" max="14337" width="5.7109375" bestFit="1" customWidth="1"/>
    <col min="14338" max="14338" width="5.7109375" customWidth="1"/>
    <col min="14339" max="14339" width="4.42578125" customWidth="1"/>
    <col min="14340" max="14340" width="5" customWidth="1"/>
    <col min="14341" max="14341" width="40.85546875" customWidth="1"/>
    <col min="14342" max="14342" width="6.42578125" customWidth="1"/>
    <col min="14343" max="14343" width="7" customWidth="1"/>
    <col min="14593" max="14593" width="5.7109375" bestFit="1" customWidth="1"/>
    <col min="14594" max="14594" width="5.7109375" customWidth="1"/>
    <col min="14595" max="14595" width="4.42578125" customWidth="1"/>
    <col min="14596" max="14596" width="5" customWidth="1"/>
    <col min="14597" max="14597" width="40.85546875" customWidth="1"/>
    <col min="14598" max="14598" width="6.42578125" customWidth="1"/>
    <col min="14599" max="14599" width="7" customWidth="1"/>
    <col min="14849" max="14849" width="5.7109375" bestFit="1" customWidth="1"/>
    <col min="14850" max="14850" width="5.7109375" customWidth="1"/>
    <col min="14851" max="14851" width="4.42578125" customWidth="1"/>
    <col min="14852" max="14852" width="5" customWidth="1"/>
    <col min="14853" max="14853" width="40.85546875" customWidth="1"/>
    <col min="14854" max="14854" width="6.42578125" customWidth="1"/>
    <col min="14855" max="14855" width="7" customWidth="1"/>
    <col min="15105" max="15105" width="5.7109375" bestFit="1" customWidth="1"/>
    <col min="15106" max="15106" width="5.7109375" customWidth="1"/>
    <col min="15107" max="15107" width="4.42578125" customWidth="1"/>
    <col min="15108" max="15108" width="5" customWidth="1"/>
    <col min="15109" max="15109" width="40.85546875" customWidth="1"/>
    <col min="15110" max="15110" width="6.42578125" customWidth="1"/>
    <col min="15111" max="15111" width="7" customWidth="1"/>
    <col min="15361" max="15361" width="5.7109375" bestFit="1" customWidth="1"/>
    <col min="15362" max="15362" width="5.7109375" customWidth="1"/>
    <col min="15363" max="15363" width="4.42578125" customWidth="1"/>
    <col min="15364" max="15364" width="5" customWidth="1"/>
    <col min="15365" max="15365" width="40.85546875" customWidth="1"/>
    <col min="15366" max="15366" width="6.42578125" customWidth="1"/>
    <col min="15367" max="15367" width="7" customWidth="1"/>
    <col min="15617" max="15617" width="5.7109375" bestFit="1" customWidth="1"/>
    <col min="15618" max="15618" width="5.7109375" customWidth="1"/>
    <col min="15619" max="15619" width="4.42578125" customWidth="1"/>
    <col min="15620" max="15620" width="5" customWidth="1"/>
    <col min="15621" max="15621" width="40.85546875" customWidth="1"/>
    <col min="15622" max="15622" width="6.42578125" customWidth="1"/>
    <col min="15623" max="15623" width="7" customWidth="1"/>
    <col min="15873" max="15873" width="5.7109375" bestFit="1" customWidth="1"/>
    <col min="15874" max="15874" width="5.7109375" customWidth="1"/>
    <col min="15875" max="15875" width="4.42578125" customWidth="1"/>
    <col min="15876" max="15876" width="5" customWidth="1"/>
    <col min="15877" max="15877" width="40.85546875" customWidth="1"/>
    <col min="15878" max="15878" width="6.42578125" customWidth="1"/>
    <col min="15879" max="15879" width="7" customWidth="1"/>
    <col min="16129" max="16129" width="5.7109375" bestFit="1" customWidth="1"/>
    <col min="16130" max="16130" width="5.7109375" customWidth="1"/>
    <col min="16131" max="16131" width="4.42578125" customWidth="1"/>
    <col min="16132" max="16132" width="5" customWidth="1"/>
    <col min="16133" max="16133" width="40.85546875" customWidth="1"/>
    <col min="16134" max="16134" width="6.42578125" customWidth="1"/>
    <col min="16135" max="16135" width="7" customWidth="1"/>
  </cols>
  <sheetData>
    <row r="1" spans="1:7" s="1" customFormat="1" ht="18" x14ac:dyDescent="0.25">
      <c r="C1" s="2"/>
      <c r="D1" s="2"/>
      <c r="E1" s="24" t="s">
        <v>0</v>
      </c>
      <c r="F1" s="3"/>
      <c r="G1" s="4"/>
    </row>
    <row r="2" spans="1:7" s="5" customFormat="1" ht="15.75" x14ac:dyDescent="0.25">
      <c r="C2" s="2"/>
      <c r="D2" s="2"/>
      <c r="E2" s="25">
        <v>42154</v>
      </c>
      <c r="F2" s="3"/>
      <c r="G2" s="6"/>
    </row>
    <row r="3" spans="1:7" ht="89.25" x14ac:dyDescent="0.25">
      <c r="A3" s="30" t="s">
        <v>1</v>
      </c>
      <c r="B3" s="30" t="s">
        <v>2</v>
      </c>
      <c r="C3" s="31" t="s">
        <v>3</v>
      </c>
      <c r="D3" s="31" t="s">
        <v>4</v>
      </c>
      <c r="E3" s="32" t="s">
        <v>5</v>
      </c>
      <c r="F3" s="30" t="s">
        <v>105</v>
      </c>
    </row>
    <row r="4" spans="1:7" s="5" customFormat="1" ht="15.75" x14ac:dyDescent="0.2">
      <c r="A4" s="122"/>
      <c r="B4" s="33"/>
      <c r="C4" s="124"/>
      <c r="D4" s="124"/>
      <c r="E4" s="34" t="s">
        <v>6</v>
      </c>
      <c r="F4" s="122"/>
      <c r="G4" s="8"/>
    </row>
    <row r="5" spans="1:7" s="5" customFormat="1" ht="15.75" x14ac:dyDescent="0.2">
      <c r="A5" s="123"/>
      <c r="B5" s="35"/>
      <c r="C5" s="125"/>
      <c r="D5" s="125"/>
      <c r="E5" s="36" t="s">
        <v>7</v>
      </c>
      <c r="F5" s="123"/>
      <c r="G5" s="7"/>
    </row>
    <row r="6" spans="1:7" s="5" customFormat="1" x14ac:dyDescent="0.2">
      <c r="A6" s="37">
        <f>A4+F4</f>
        <v>0</v>
      </c>
      <c r="B6" s="37">
        <v>0</v>
      </c>
      <c r="C6" s="38" t="s">
        <v>8</v>
      </c>
      <c r="D6" s="38" t="s">
        <v>9</v>
      </c>
      <c r="E6" s="39" t="s">
        <v>10</v>
      </c>
      <c r="F6" s="37">
        <v>0.6</v>
      </c>
      <c r="G6" s="7"/>
    </row>
    <row r="7" spans="1:7" s="5" customFormat="1" x14ac:dyDescent="0.2">
      <c r="A7" s="37">
        <f>A6+F6</f>
        <v>0.6</v>
      </c>
      <c r="B7" s="37">
        <f>B6+F6</f>
        <v>0.6</v>
      </c>
      <c r="C7" s="38" t="s">
        <v>11</v>
      </c>
      <c r="D7" s="38" t="s">
        <v>12</v>
      </c>
      <c r="E7" s="39" t="s">
        <v>13</v>
      </c>
      <c r="F7" s="37">
        <v>0.7</v>
      </c>
      <c r="G7" s="7"/>
    </row>
    <row r="8" spans="1:7" s="5" customFormat="1" x14ac:dyDescent="0.2">
      <c r="A8" s="37">
        <f t="shared" ref="A8:A49" si="0">A7+F7</f>
        <v>1.2999999999999998</v>
      </c>
      <c r="B8" s="37">
        <f t="shared" ref="B8:B49" si="1">B7+F7</f>
        <v>1.2999999999999998</v>
      </c>
      <c r="C8" s="38" t="s">
        <v>8</v>
      </c>
      <c r="D8" s="38" t="s">
        <v>12</v>
      </c>
      <c r="E8" s="39" t="s">
        <v>14</v>
      </c>
      <c r="F8" s="37">
        <v>1.3</v>
      </c>
      <c r="G8" s="7"/>
    </row>
    <row r="9" spans="1:7" s="5" customFormat="1" ht="30" x14ac:dyDescent="0.2">
      <c r="A9" s="37">
        <f t="shared" si="0"/>
        <v>2.5999999999999996</v>
      </c>
      <c r="B9" s="37">
        <f t="shared" si="1"/>
        <v>2.5999999999999996</v>
      </c>
      <c r="C9" s="38" t="s">
        <v>8</v>
      </c>
      <c r="D9" s="38" t="s">
        <v>9</v>
      </c>
      <c r="E9" s="40" t="s">
        <v>172</v>
      </c>
      <c r="F9" s="37">
        <v>0.2</v>
      </c>
      <c r="G9" s="7"/>
    </row>
    <row r="10" spans="1:7" s="5" customFormat="1" x14ac:dyDescent="0.2">
      <c r="A10" s="37">
        <f t="shared" si="0"/>
        <v>2.8</v>
      </c>
      <c r="B10" s="37">
        <f t="shared" si="1"/>
        <v>2.8</v>
      </c>
      <c r="C10" s="38" t="s">
        <v>11</v>
      </c>
      <c r="D10" s="38" t="s">
        <v>12</v>
      </c>
      <c r="E10" s="39" t="s">
        <v>15</v>
      </c>
      <c r="F10" s="37">
        <v>0.1</v>
      </c>
      <c r="G10" s="7"/>
    </row>
    <row r="11" spans="1:7" s="5" customFormat="1" x14ac:dyDescent="0.2">
      <c r="A11" s="37">
        <f t="shared" si="0"/>
        <v>2.9</v>
      </c>
      <c r="B11" s="37">
        <f t="shared" si="1"/>
        <v>2.9</v>
      </c>
      <c r="C11" s="38" t="s">
        <v>8</v>
      </c>
      <c r="D11" s="38" t="s">
        <v>16</v>
      </c>
      <c r="E11" s="39" t="s">
        <v>17</v>
      </c>
      <c r="F11" s="37">
        <v>0.6</v>
      </c>
      <c r="G11" s="7"/>
    </row>
    <row r="12" spans="1:7" s="5" customFormat="1" x14ac:dyDescent="0.2">
      <c r="A12" s="37">
        <f t="shared" si="0"/>
        <v>3.5</v>
      </c>
      <c r="B12" s="37">
        <f t="shared" si="1"/>
        <v>3.5</v>
      </c>
      <c r="C12" s="38" t="s">
        <v>8</v>
      </c>
      <c r="D12" s="38" t="s">
        <v>9</v>
      </c>
      <c r="E12" s="39" t="s">
        <v>18</v>
      </c>
      <c r="F12" s="37">
        <v>0.3</v>
      </c>
      <c r="G12" s="7"/>
    </row>
    <row r="13" spans="1:7" s="5" customFormat="1" x14ac:dyDescent="0.2">
      <c r="A13" s="37">
        <f t="shared" si="0"/>
        <v>3.8</v>
      </c>
      <c r="B13" s="37">
        <f t="shared" si="1"/>
        <v>3.8</v>
      </c>
      <c r="C13" s="38" t="s">
        <v>11</v>
      </c>
      <c r="D13" s="38" t="s">
        <v>12</v>
      </c>
      <c r="E13" s="39" t="s">
        <v>106</v>
      </c>
      <c r="F13" s="37">
        <v>0.4</v>
      </c>
      <c r="G13" s="7"/>
    </row>
    <row r="14" spans="1:7" s="5" customFormat="1" x14ac:dyDescent="0.2">
      <c r="A14" s="37">
        <f t="shared" si="0"/>
        <v>4.2</v>
      </c>
      <c r="B14" s="37">
        <f t="shared" si="1"/>
        <v>4.2</v>
      </c>
      <c r="C14" s="38" t="s">
        <v>8</v>
      </c>
      <c r="D14" s="38" t="s">
        <v>9</v>
      </c>
      <c r="E14" s="39" t="s">
        <v>19</v>
      </c>
      <c r="F14" s="37">
        <v>1.6</v>
      </c>
      <c r="G14" s="7"/>
    </row>
    <row r="15" spans="1:7" s="5" customFormat="1" x14ac:dyDescent="0.2">
      <c r="A15" s="37">
        <f t="shared" si="0"/>
        <v>5.8000000000000007</v>
      </c>
      <c r="B15" s="37">
        <f t="shared" si="1"/>
        <v>5.8000000000000007</v>
      </c>
      <c r="C15" s="38" t="s">
        <v>11</v>
      </c>
      <c r="D15" s="38" t="s">
        <v>12</v>
      </c>
      <c r="E15" s="39" t="s">
        <v>20</v>
      </c>
      <c r="F15" s="37">
        <v>1</v>
      </c>
      <c r="G15" s="7"/>
    </row>
    <row r="16" spans="1:7" s="5" customFormat="1" x14ac:dyDescent="0.2">
      <c r="A16" s="37">
        <f t="shared" si="0"/>
        <v>6.8000000000000007</v>
      </c>
      <c r="B16" s="37">
        <f t="shared" si="1"/>
        <v>6.8000000000000007</v>
      </c>
      <c r="C16" s="38" t="s">
        <v>8</v>
      </c>
      <c r="D16" s="38" t="s">
        <v>9</v>
      </c>
      <c r="E16" s="39" t="s">
        <v>21</v>
      </c>
      <c r="F16" s="37">
        <v>0.1</v>
      </c>
      <c r="G16" s="7"/>
    </row>
    <row r="17" spans="1:7" s="5" customFormat="1" x14ac:dyDescent="0.2">
      <c r="A17" s="37">
        <f t="shared" si="0"/>
        <v>6.9</v>
      </c>
      <c r="B17" s="37">
        <f t="shared" si="1"/>
        <v>6.9</v>
      </c>
      <c r="C17" s="38" t="s">
        <v>11</v>
      </c>
      <c r="D17" s="38" t="s">
        <v>12</v>
      </c>
      <c r="E17" s="39" t="s">
        <v>22</v>
      </c>
      <c r="F17" s="37">
        <v>0.3</v>
      </c>
      <c r="G17" s="7"/>
    </row>
    <row r="18" spans="1:7" s="5" customFormat="1" x14ac:dyDescent="0.2">
      <c r="A18" s="37">
        <f t="shared" si="0"/>
        <v>7.2</v>
      </c>
      <c r="B18" s="37">
        <f t="shared" si="1"/>
        <v>7.2</v>
      </c>
      <c r="C18" s="38" t="s">
        <v>11</v>
      </c>
      <c r="D18" s="38" t="s">
        <v>23</v>
      </c>
      <c r="E18" s="39" t="s">
        <v>24</v>
      </c>
      <c r="F18" s="37">
        <v>0.1</v>
      </c>
      <c r="G18" s="7"/>
    </row>
    <row r="19" spans="1:7" s="5" customFormat="1" x14ac:dyDescent="0.2">
      <c r="A19" s="37">
        <f t="shared" si="0"/>
        <v>7.3</v>
      </c>
      <c r="B19" s="37">
        <f t="shared" si="1"/>
        <v>7.3</v>
      </c>
      <c r="C19" s="38" t="s">
        <v>8</v>
      </c>
      <c r="D19" s="38" t="s">
        <v>12</v>
      </c>
      <c r="E19" s="39" t="s">
        <v>25</v>
      </c>
      <c r="F19" s="37">
        <v>2.2000000000000002</v>
      </c>
      <c r="G19" s="7"/>
    </row>
    <row r="20" spans="1:7" s="5" customFormat="1" ht="30" x14ac:dyDescent="0.2">
      <c r="A20" s="37">
        <f t="shared" si="0"/>
        <v>9.5</v>
      </c>
      <c r="B20" s="37">
        <f t="shared" si="1"/>
        <v>9.5</v>
      </c>
      <c r="C20" s="38" t="s">
        <v>26</v>
      </c>
      <c r="D20" s="38" t="s">
        <v>12</v>
      </c>
      <c r="E20" s="39" t="s">
        <v>27</v>
      </c>
      <c r="F20" s="37">
        <v>0.3</v>
      </c>
      <c r="G20" s="7"/>
    </row>
    <row r="21" spans="1:7" s="5" customFormat="1" x14ac:dyDescent="0.2">
      <c r="A21" s="37">
        <f t="shared" si="0"/>
        <v>9.8000000000000007</v>
      </c>
      <c r="B21" s="37">
        <f t="shared" si="1"/>
        <v>9.8000000000000007</v>
      </c>
      <c r="C21" s="38" t="s">
        <v>8</v>
      </c>
      <c r="D21" s="38" t="s">
        <v>9</v>
      </c>
      <c r="E21" s="39" t="s">
        <v>28</v>
      </c>
      <c r="F21" s="37">
        <v>0.2</v>
      </c>
      <c r="G21" s="7"/>
    </row>
    <row r="22" spans="1:7" s="5" customFormat="1" x14ac:dyDescent="0.2">
      <c r="A22" s="37">
        <f t="shared" si="0"/>
        <v>10</v>
      </c>
      <c r="B22" s="37">
        <f t="shared" si="1"/>
        <v>10</v>
      </c>
      <c r="C22" s="38" t="s">
        <v>11</v>
      </c>
      <c r="D22" s="38" t="s">
        <v>12</v>
      </c>
      <c r="E22" s="39" t="s">
        <v>29</v>
      </c>
      <c r="F22" s="37">
        <v>0</v>
      </c>
      <c r="G22" s="7"/>
    </row>
    <row r="23" spans="1:7" s="5" customFormat="1" x14ac:dyDescent="0.2">
      <c r="A23" s="37">
        <f t="shared" si="0"/>
        <v>10</v>
      </c>
      <c r="B23" s="37">
        <f t="shared" si="1"/>
        <v>10</v>
      </c>
      <c r="C23" s="38" t="s">
        <v>8</v>
      </c>
      <c r="D23" s="38" t="s">
        <v>9</v>
      </c>
      <c r="E23" s="39" t="s">
        <v>30</v>
      </c>
      <c r="F23" s="37">
        <v>0.1</v>
      </c>
      <c r="G23" s="7"/>
    </row>
    <row r="24" spans="1:7" s="5" customFormat="1" ht="30" x14ac:dyDescent="0.2">
      <c r="A24" s="37">
        <f t="shared" si="0"/>
        <v>10.1</v>
      </c>
      <c r="B24" s="37">
        <f t="shared" si="1"/>
        <v>10.1</v>
      </c>
      <c r="C24" s="38" t="s">
        <v>11</v>
      </c>
      <c r="D24" s="38" t="s">
        <v>12</v>
      </c>
      <c r="E24" s="39" t="s">
        <v>31</v>
      </c>
      <c r="F24" s="37">
        <v>1</v>
      </c>
      <c r="G24" s="7"/>
    </row>
    <row r="25" spans="1:7" s="5" customFormat="1" x14ac:dyDescent="0.2">
      <c r="A25" s="37">
        <f t="shared" si="0"/>
        <v>11.1</v>
      </c>
      <c r="B25" s="37">
        <f t="shared" si="1"/>
        <v>11.1</v>
      </c>
      <c r="C25" s="38" t="s">
        <v>8</v>
      </c>
      <c r="D25" s="38" t="s">
        <v>9</v>
      </c>
      <c r="E25" s="39" t="s">
        <v>32</v>
      </c>
      <c r="F25" s="41">
        <v>1.2</v>
      </c>
      <c r="G25" s="7"/>
    </row>
    <row r="26" spans="1:7" s="5" customFormat="1" x14ac:dyDescent="0.2">
      <c r="A26" s="37">
        <f t="shared" ref="A26" si="2">A25+F25</f>
        <v>12.299999999999999</v>
      </c>
      <c r="B26" s="37">
        <f t="shared" ref="B26" si="3">B25+F25</f>
        <v>12.299999999999999</v>
      </c>
      <c r="C26" s="38" t="s">
        <v>8</v>
      </c>
      <c r="D26" s="38" t="s">
        <v>33</v>
      </c>
      <c r="E26" s="39" t="s">
        <v>34</v>
      </c>
      <c r="F26" s="37">
        <v>0.1</v>
      </c>
      <c r="G26" s="7"/>
    </row>
    <row r="27" spans="1:7" s="5" customFormat="1" x14ac:dyDescent="0.2">
      <c r="A27" s="37">
        <f t="shared" si="0"/>
        <v>12.399999999999999</v>
      </c>
      <c r="B27" s="37">
        <f t="shared" si="1"/>
        <v>12.399999999999999</v>
      </c>
      <c r="C27" s="38" t="s">
        <v>11</v>
      </c>
      <c r="D27" s="38" t="s">
        <v>9</v>
      </c>
      <c r="E27" s="39" t="s">
        <v>35</v>
      </c>
      <c r="F27" s="37">
        <v>0.8</v>
      </c>
      <c r="G27" s="7"/>
    </row>
    <row r="28" spans="1:7" s="5" customFormat="1" x14ac:dyDescent="0.2">
      <c r="A28" s="37">
        <f t="shared" si="0"/>
        <v>13.2</v>
      </c>
      <c r="B28" s="37">
        <f t="shared" si="1"/>
        <v>13.2</v>
      </c>
      <c r="C28" s="38" t="s">
        <v>11</v>
      </c>
      <c r="D28" s="38" t="s">
        <v>12</v>
      </c>
      <c r="E28" s="39" t="s">
        <v>36</v>
      </c>
      <c r="F28" s="37">
        <v>0.3</v>
      </c>
      <c r="G28" s="7"/>
    </row>
    <row r="29" spans="1:7" s="5" customFormat="1" x14ac:dyDescent="0.2">
      <c r="A29" s="37">
        <f t="shared" si="0"/>
        <v>13.5</v>
      </c>
      <c r="B29" s="37">
        <f t="shared" si="1"/>
        <v>13.5</v>
      </c>
      <c r="C29" s="38" t="s">
        <v>8</v>
      </c>
      <c r="D29" s="38" t="s">
        <v>9</v>
      </c>
      <c r="E29" s="39" t="s">
        <v>37</v>
      </c>
      <c r="F29" s="37">
        <v>1.7</v>
      </c>
      <c r="G29" s="7"/>
    </row>
    <row r="30" spans="1:7" s="5" customFormat="1" x14ac:dyDescent="0.2">
      <c r="A30" s="37">
        <f t="shared" si="0"/>
        <v>15.2</v>
      </c>
      <c r="B30" s="37">
        <f t="shared" si="1"/>
        <v>15.2</v>
      </c>
      <c r="C30" s="38" t="s">
        <v>8</v>
      </c>
      <c r="D30" s="38" t="s">
        <v>33</v>
      </c>
      <c r="E30" s="39" t="s">
        <v>38</v>
      </c>
      <c r="F30" s="37">
        <v>0.3</v>
      </c>
      <c r="G30" s="7"/>
    </row>
    <row r="31" spans="1:7" s="5" customFormat="1" x14ac:dyDescent="0.2">
      <c r="A31" s="37">
        <f t="shared" si="0"/>
        <v>15.5</v>
      </c>
      <c r="B31" s="37">
        <f t="shared" si="1"/>
        <v>15.5</v>
      </c>
      <c r="C31" s="38" t="s">
        <v>11</v>
      </c>
      <c r="D31" s="38" t="s">
        <v>9</v>
      </c>
      <c r="E31" s="39" t="s">
        <v>35</v>
      </c>
      <c r="F31" s="37">
        <v>8.5</v>
      </c>
      <c r="G31" s="7"/>
    </row>
    <row r="32" spans="1:7" s="5" customFormat="1" x14ac:dyDescent="0.2">
      <c r="A32" s="37">
        <f t="shared" si="0"/>
        <v>24</v>
      </c>
      <c r="B32" s="37">
        <f t="shared" si="1"/>
        <v>24</v>
      </c>
      <c r="C32" s="38" t="s">
        <v>8</v>
      </c>
      <c r="D32" s="38" t="s">
        <v>9</v>
      </c>
      <c r="E32" s="39" t="s">
        <v>39</v>
      </c>
      <c r="F32" s="37">
        <v>0.7</v>
      </c>
      <c r="G32" s="7"/>
    </row>
    <row r="33" spans="1:8" s="5" customFormat="1" ht="30" x14ac:dyDescent="0.2">
      <c r="A33" s="37">
        <f t="shared" si="0"/>
        <v>24.7</v>
      </c>
      <c r="B33" s="37">
        <f t="shared" si="1"/>
        <v>24.7</v>
      </c>
      <c r="C33" s="38" t="s">
        <v>11</v>
      </c>
      <c r="D33" s="38" t="s">
        <v>12</v>
      </c>
      <c r="E33" s="39" t="s">
        <v>107</v>
      </c>
      <c r="F33" s="37">
        <v>0.7</v>
      </c>
      <c r="G33" s="7"/>
    </row>
    <row r="34" spans="1:8" s="5" customFormat="1" ht="30" x14ac:dyDescent="0.2">
      <c r="A34" s="37">
        <f t="shared" si="0"/>
        <v>25.4</v>
      </c>
      <c r="B34" s="37">
        <f t="shared" si="1"/>
        <v>25.4</v>
      </c>
      <c r="C34" s="38" t="s">
        <v>11</v>
      </c>
      <c r="D34" s="38" t="s">
        <v>23</v>
      </c>
      <c r="E34" s="39" t="s">
        <v>108</v>
      </c>
      <c r="F34" s="37">
        <v>0.3</v>
      </c>
      <c r="G34" s="7"/>
    </row>
    <row r="35" spans="1:8" s="5" customFormat="1" ht="45" x14ac:dyDescent="0.2">
      <c r="A35" s="37">
        <f t="shared" si="0"/>
        <v>25.7</v>
      </c>
      <c r="B35" s="37">
        <f t="shared" si="1"/>
        <v>25.7</v>
      </c>
      <c r="C35" s="38" t="s">
        <v>11</v>
      </c>
      <c r="D35" s="38" t="s">
        <v>40</v>
      </c>
      <c r="E35" s="39" t="s">
        <v>228</v>
      </c>
      <c r="F35" s="37">
        <v>1.2</v>
      </c>
      <c r="G35" s="7"/>
    </row>
    <row r="36" spans="1:8" s="5" customFormat="1" ht="60" x14ac:dyDescent="0.2">
      <c r="A36" s="37">
        <f t="shared" si="0"/>
        <v>26.9</v>
      </c>
      <c r="B36" s="37">
        <f t="shared" si="1"/>
        <v>26.9</v>
      </c>
      <c r="C36" s="38" t="s">
        <v>26</v>
      </c>
      <c r="D36" s="38" t="s">
        <v>12</v>
      </c>
      <c r="E36" s="39" t="s">
        <v>109</v>
      </c>
      <c r="F36" s="37">
        <v>0.1</v>
      </c>
      <c r="G36" s="7"/>
    </row>
    <row r="37" spans="1:8" s="5" customFormat="1" ht="30" x14ac:dyDescent="0.2">
      <c r="A37" s="37">
        <f t="shared" si="0"/>
        <v>27</v>
      </c>
      <c r="B37" s="37">
        <f t="shared" si="1"/>
        <v>27</v>
      </c>
      <c r="C37" s="38" t="s">
        <v>26</v>
      </c>
      <c r="D37" s="38" t="s">
        <v>12</v>
      </c>
      <c r="E37" s="39" t="s">
        <v>41</v>
      </c>
      <c r="F37" s="37">
        <v>3.1</v>
      </c>
      <c r="G37" s="7"/>
    </row>
    <row r="38" spans="1:8" s="5" customFormat="1" ht="60.75" x14ac:dyDescent="0.2">
      <c r="A38" s="37">
        <f t="shared" si="0"/>
        <v>30.1</v>
      </c>
      <c r="B38" s="37">
        <f t="shared" si="1"/>
        <v>30.1</v>
      </c>
      <c r="C38" s="38" t="s">
        <v>11</v>
      </c>
      <c r="D38" s="38" t="s">
        <v>33</v>
      </c>
      <c r="E38" s="39" t="s">
        <v>229</v>
      </c>
      <c r="F38" s="37">
        <v>0.7</v>
      </c>
      <c r="G38" s="7"/>
    </row>
    <row r="39" spans="1:8" s="5" customFormat="1" ht="30" x14ac:dyDescent="0.2">
      <c r="A39" s="37">
        <f t="shared" si="0"/>
        <v>30.8</v>
      </c>
      <c r="B39" s="37">
        <f t="shared" si="1"/>
        <v>30.8</v>
      </c>
      <c r="C39" s="38" t="s">
        <v>26</v>
      </c>
      <c r="D39" s="38" t="s">
        <v>9</v>
      </c>
      <c r="E39" s="39" t="s">
        <v>110</v>
      </c>
      <c r="F39" s="37">
        <v>1.2</v>
      </c>
      <c r="G39" s="7"/>
    </row>
    <row r="40" spans="1:8" s="5" customFormat="1" x14ac:dyDescent="0.2">
      <c r="A40" s="37">
        <f t="shared" si="0"/>
        <v>32</v>
      </c>
      <c r="B40" s="37">
        <f t="shared" si="1"/>
        <v>32</v>
      </c>
      <c r="C40" s="38" t="s">
        <v>11</v>
      </c>
      <c r="D40" s="38" t="s">
        <v>16</v>
      </c>
      <c r="E40" s="39" t="s">
        <v>42</v>
      </c>
      <c r="F40" s="37">
        <v>1.9</v>
      </c>
      <c r="G40" s="7"/>
    </row>
    <row r="41" spans="1:8" s="5" customFormat="1" x14ac:dyDescent="0.2">
      <c r="A41" s="37">
        <f t="shared" si="0"/>
        <v>33.9</v>
      </c>
      <c r="B41" s="37">
        <f t="shared" si="1"/>
        <v>33.9</v>
      </c>
      <c r="C41" s="38" t="s">
        <v>11</v>
      </c>
      <c r="D41" s="38" t="s">
        <v>12</v>
      </c>
      <c r="E41" s="39" t="s">
        <v>43</v>
      </c>
      <c r="F41" s="37">
        <v>1.8</v>
      </c>
      <c r="G41" s="7"/>
    </row>
    <row r="42" spans="1:8" s="5" customFormat="1" x14ac:dyDescent="0.2">
      <c r="A42" s="37">
        <f t="shared" si="0"/>
        <v>35.699999999999996</v>
      </c>
      <c r="B42" s="37">
        <f t="shared" si="1"/>
        <v>35.699999999999996</v>
      </c>
      <c r="C42" s="38" t="s">
        <v>8</v>
      </c>
      <c r="D42" s="38" t="s">
        <v>9</v>
      </c>
      <c r="E42" s="39" t="s">
        <v>44</v>
      </c>
      <c r="F42" s="37">
        <v>4.0999999999999996</v>
      </c>
      <c r="G42" s="7"/>
    </row>
    <row r="43" spans="1:8" s="5" customFormat="1" x14ac:dyDescent="0.2">
      <c r="A43" s="37">
        <f t="shared" si="0"/>
        <v>39.799999999999997</v>
      </c>
      <c r="B43" s="37">
        <f t="shared" si="1"/>
        <v>39.799999999999997</v>
      </c>
      <c r="C43" s="38" t="s">
        <v>11</v>
      </c>
      <c r="D43" s="38" t="s">
        <v>12</v>
      </c>
      <c r="E43" s="39" t="s">
        <v>45</v>
      </c>
      <c r="F43" s="37">
        <v>17.2</v>
      </c>
      <c r="G43" s="7"/>
    </row>
    <row r="44" spans="1:8" s="5" customFormat="1" x14ac:dyDescent="0.2">
      <c r="A44" s="37">
        <f t="shared" si="0"/>
        <v>57</v>
      </c>
      <c r="B44" s="37">
        <f t="shared" si="1"/>
        <v>57</v>
      </c>
      <c r="C44" s="38" t="s">
        <v>8</v>
      </c>
      <c r="D44" s="38" t="s">
        <v>9</v>
      </c>
      <c r="E44" s="39" t="s">
        <v>46</v>
      </c>
      <c r="F44" s="37">
        <v>2</v>
      </c>
      <c r="G44" s="7"/>
      <c r="H44" s="10"/>
    </row>
    <row r="45" spans="1:8" s="5" customFormat="1" ht="17.100000000000001" customHeight="1" x14ac:dyDescent="0.2">
      <c r="A45" s="37">
        <f t="shared" si="0"/>
        <v>59</v>
      </c>
      <c r="B45" s="37">
        <f t="shared" si="1"/>
        <v>59</v>
      </c>
      <c r="C45" s="38" t="s">
        <v>11</v>
      </c>
      <c r="D45" s="38" t="s">
        <v>12</v>
      </c>
      <c r="E45" s="39" t="s">
        <v>47</v>
      </c>
      <c r="F45" s="37">
        <v>1.6</v>
      </c>
      <c r="G45" s="7"/>
      <c r="H45" s="10"/>
    </row>
    <row r="46" spans="1:8" s="5" customFormat="1" ht="30" x14ac:dyDescent="0.2">
      <c r="A46" s="37">
        <f t="shared" si="0"/>
        <v>60.6</v>
      </c>
      <c r="B46" s="37">
        <f t="shared" si="1"/>
        <v>60.6</v>
      </c>
      <c r="C46" s="38" t="s">
        <v>26</v>
      </c>
      <c r="D46" s="38" t="s">
        <v>12</v>
      </c>
      <c r="E46" s="39" t="s">
        <v>48</v>
      </c>
      <c r="F46" s="37">
        <v>1.3</v>
      </c>
      <c r="G46" s="7"/>
      <c r="H46" s="10"/>
    </row>
    <row r="47" spans="1:8" s="5" customFormat="1" ht="30" x14ac:dyDescent="0.2">
      <c r="A47" s="37">
        <f t="shared" si="0"/>
        <v>61.9</v>
      </c>
      <c r="B47" s="37">
        <f t="shared" si="1"/>
        <v>61.9</v>
      </c>
      <c r="C47" s="38" t="s">
        <v>8</v>
      </c>
      <c r="D47" s="38" t="s">
        <v>9</v>
      </c>
      <c r="E47" s="39" t="s">
        <v>49</v>
      </c>
      <c r="F47" s="37">
        <v>1.4</v>
      </c>
      <c r="G47" s="7"/>
      <c r="H47" s="10"/>
    </row>
    <row r="48" spans="1:8" s="5" customFormat="1" ht="30" x14ac:dyDescent="0.2">
      <c r="A48" s="37">
        <f t="shared" si="0"/>
        <v>63.3</v>
      </c>
      <c r="B48" s="37">
        <f t="shared" si="1"/>
        <v>63.3</v>
      </c>
      <c r="C48" s="38" t="s">
        <v>11</v>
      </c>
      <c r="D48" s="38" t="s">
        <v>23</v>
      </c>
      <c r="E48" s="39" t="s">
        <v>111</v>
      </c>
      <c r="F48" s="37">
        <v>0.2</v>
      </c>
      <c r="G48" s="7"/>
      <c r="H48" s="10"/>
    </row>
    <row r="49" spans="1:8" s="5" customFormat="1" x14ac:dyDescent="0.2">
      <c r="A49" s="37">
        <f t="shared" si="0"/>
        <v>63.5</v>
      </c>
      <c r="B49" s="37">
        <f t="shared" si="1"/>
        <v>63.5</v>
      </c>
      <c r="C49" s="38" t="s">
        <v>8</v>
      </c>
      <c r="D49" s="38" t="s">
        <v>12</v>
      </c>
      <c r="E49" s="39" t="s">
        <v>112</v>
      </c>
      <c r="F49" s="37">
        <v>0.8</v>
      </c>
      <c r="G49" s="7"/>
      <c r="H49" s="10"/>
    </row>
    <row r="50" spans="1:8" s="5" customFormat="1" ht="30" x14ac:dyDescent="0.2">
      <c r="A50" s="37">
        <f t="shared" ref="A50:A66" si="4">A49+F49</f>
        <v>64.3</v>
      </c>
      <c r="B50" s="37">
        <f t="shared" ref="B50:B66" si="5">B49+F49</f>
        <v>64.3</v>
      </c>
      <c r="C50" s="38" t="s">
        <v>26</v>
      </c>
      <c r="D50" s="38" t="s">
        <v>12</v>
      </c>
      <c r="E50" s="39" t="s">
        <v>50</v>
      </c>
      <c r="F50" s="37">
        <v>1.2</v>
      </c>
      <c r="G50" s="7"/>
      <c r="H50" s="10"/>
    </row>
    <row r="51" spans="1:8" s="5" customFormat="1" x14ac:dyDescent="0.2">
      <c r="A51" s="37">
        <f t="shared" ref="A51:A54" si="6">A50+F50</f>
        <v>65.5</v>
      </c>
      <c r="B51" s="37">
        <f t="shared" ref="B51:B54" si="7">B50+F50</f>
        <v>65.5</v>
      </c>
      <c r="C51" s="112" t="s">
        <v>11</v>
      </c>
      <c r="D51" s="112" t="s">
        <v>23</v>
      </c>
      <c r="E51" s="113" t="s">
        <v>237</v>
      </c>
      <c r="F51" s="37">
        <v>1.4</v>
      </c>
      <c r="G51" s="7"/>
      <c r="H51" s="10"/>
    </row>
    <row r="52" spans="1:8" s="5" customFormat="1" x14ac:dyDescent="0.2">
      <c r="A52" s="37">
        <f t="shared" si="6"/>
        <v>66.900000000000006</v>
      </c>
      <c r="B52" s="37">
        <f t="shared" si="7"/>
        <v>66.900000000000006</v>
      </c>
      <c r="C52" s="112" t="s">
        <v>51</v>
      </c>
      <c r="D52" s="112" t="s">
        <v>12</v>
      </c>
      <c r="E52" s="113" t="s">
        <v>238</v>
      </c>
      <c r="F52" s="37">
        <v>2.6</v>
      </c>
      <c r="G52" s="7"/>
      <c r="H52" s="10"/>
    </row>
    <row r="53" spans="1:8" s="5" customFormat="1" x14ac:dyDescent="0.2">
      <c r="A53" s="37">
        <f t="shared" si="6"/>
        <v>69.5</v>
      </c>
      <c r="B53" s="37">
        <f t="shared" si="7"/>
        <v>69.5</v>
      </c>
      <c r="C53" s="112" t="s">
        <v>8</v>
      </c>
      <c r="D53" s="112" t="s">
        <v>12</v>
      </c>
      <c r="E53" s="113" t="s">
        <v>239</v>
      </c>
      <c r="F53" s="114">
        <v>1.8</v>
      </c>
      <c r="G53" s="7"/>
      <c r="H53" s="10"/>
    </row>
    <row r="54" spans="1:8" s="5" customFormat="1" ht="30" x14ac:dyDescent="0.2">
      <c r="A54" s="37">
        <f t="shared" si="6"/>
        <v>71.3</v>
      </c>
      <c r="B54" s="37">
        <f t="shared" si="7"/>
        <v>71.3</v>
      </c>
      <c r="C54" s="112" t="s">
        <v>11</v>
      </c>
      <c r="D54" s="112" t="s">
        <v>23</v>
      </c>
      <c r="E54" s="113" t="s">
        <v>240</v>
      </c>
      <c r="F54" s="114">
        <v>3.1</v>
      </c>
      <c r="G54" s="7"/>
      <c r="H54" s="10"/>
    </row>
    <row r="55" spans="1:8" s="5" customFormat="1" x14ac:dyDescent="0.2">
      <c r="A55" s="37">
        <f t="shared" ref="A55" si="8">A54+F54</f>
        <v>74.399999999999991</v>
      </c>
      <c r="B55" s="37">
        <f t="shared" ref="B55" si="9">B54+F54</f>
        <v>74.399999999999991</v>
      </c>
      <c r="C55" s="112" t="s">
        <v>51</v>
      </c>
      <c r="D55" s="112" t="s">
        <v>12</v>
      </c>
      <c r="E55" s="115" t="s">
        <v>241</v>
      </c>
      <c r="F55" s="114">
        <v>0.9</v>
      </c>
      <c r="G55" s="7"/>
      <c r="H55" s="10"/>
    </row>
    <row r="56" spans="1:8" s="5" customFormat="1" x14ac:dyDescent="0.2">
      <c r="A56" s="37">
        <f t="shared" si="4"/>
        <v>75.3</v>
      </c>
      <c r="B56" s="37">
        <f t="shared" si="5"/>
        <v>75.3</v>
      </c>
      <c r="C56" s="38" t="s">
        <v>8</v>
      </c>
      <c r="D56" s="38" t="s">
        <v>9</v>
      </c>
      <c r="E56" s="42" t="s">
        <v>52</v>
      </c>
      <c r="F56" s="37">
        <v>4.8</v>
      </c>
      <c r="G56" s="7"/>
      <c r="H56" s="10"/>
    </row>
    <row r="57" spans="1:8" s="5" customFormat="1" x14ac:dyDescent="0.2">
      <c r="A57" s="37">
        <f t="shared" si="4"/>
        <v>80.099999999999994</v>
      </c>
      <c r="B57" s="37">
        <f t="shared" si="5"/>
        <v>80.099999999999994</v>
      </c>
      <c r="C57" s="43" t="s">
        <v>11</v>
      </c>
      <c r="D57" s="43" t="s">
        <v>12</v>
      </c>
      <c r="E57" s="42" t="s">
        <v>53</v>
      </c>
      <c r="F57" s="43">
        <v>3.2</v>
      </c>
      <c r="G57" s="9"/>
    </row>
    <row r="58" spans="1:8" s="5" customFormat="1" x14ac:dyDescent="0.2">
      <c r="A58" s="37">
        <f t="shared" si="4"/>
        <v>83.3</v>
      </c>
      <c r="B58" s="37">
        <f t="shared" si="5"/>
        <v>83.3</v>
      </c>
      <c r="C58" s="44" t="s">
        <v>8</v>
      </c>
      <c r="D58" s="44" t="s">
        <v>16</v>
      </c>
      <c r="E58" s="45" t="s">
        <v>54</v>
      </c>
      <c r="F58" s="44">
        <v>1.9</v>
      </c>
      <c r="G58" s="9"/>
    </row>
    <row r="59" spans="1:8" s="5" customFormat="1" x14ac:dyDescent="0.2">
      <c r="A59" s="37">
        <f t="shared" si="4"/>
        <v>85.2</v>
      </c>
      <c r="B59" s="37">
        <f t="shared" si="5"/>
        <v>85.2</v>
      </c>
      <c r="C59" s="38" t="s">
        <v>8</v>
      </c>
      <c r="D59" s="38" t="s">
        <v>9</v>
      </c>
      <c r="E59" s="39" t="s">
        <v>219</v>
      </c>
      <c r="F59" s="37">
        <v>0.8</v>
      </c>
      <c r="G59" s="9"/>
    </row>
    <row r="60" spans="1:8" s="5" customFormat="1" x14ac:dyDescent="0.2">
      <c r="A60" s="37">
        <f t="shared" si="4"/>
        <v>86</v>
      </c>
      <c r="B60" s="37">
        <f t="shared" si="5"/>
        <v>86</v>
      </c>
      <c r="C60" s="38" t="s">
        <v>11</v>
      </c>
      <c r="D60" s="38" t="s">
        <v>12</v>
      </c>
      <c r="E60" s="39" t="s">
        <v>220</v>
      </c>
      <c r="F60" s="37">
        <v>3.2</v>
      </c>
      <c r="G60" s="9"/>
    </row>
    <row r="61" spans="1:8" s="5" customFormat="1" x14ac:dyDescent="0.2">
      <c r="A61" s="37">
        <f t="shared" si="4"/>
        <v>89.2</v>
      </c>
      <c r="B61" s="37">
        <f t="shared" si="5"/>
        <v>89.2</v>
      </c>
      <c r="C61" s="38" t="s">
        <v>8</v>
      </c>
      <c r="D61" s="38" t="s">
        <v>9</v>
      </c>
      <c r="E61" s="39" t="s">
        <v>221</v>
      </c>
      <c r="F61" s="37">
        <v>6.5</v>
      </c>
      <c r="G61" s="9"/>
    </row>
    <row r="62" spans="1:8" s="5" customFormat="1" x14ac:dyDescent="0.2">
      <c r="A62" s="37">
        <f t="shared" si="4"/>
        <v>95.7</v>
      </c>
      <c r="B62" s="37">
        <f t="shared" si="5"/>
        <v>95.7</v>
      </c>
      <c r="C62" s="38" t="s">
        <v>11</v>
      </c>
      <c r="D62" s="38" t="s">
        <v>12</v>
      </c>
      <c r="E62" s="39" t="s">
        <v>222</v>
      </c>
      <c r="F62" s="37">
        <v>3</v>
      </c>
      <c r="G62" s="9"/>
    </row>
    <row r="63" spans="1:8" s="5" customFormat="1" x14ac:dyDescent="0.2">
      <c r="A63" s="37">
        <f t="shared" si="4"/>
        <v>98.7</v>
      </c>
      <c r="B63" s="37">
        <f t="shared" si="5"/>
        <v>98.7</v>
      </c>
      <c r="C63" s="38" t="s">
        <v>8</v>
      </c>
      <c r="D63" s="38" t="s">
        <v>9</v>
      </c>
      <c r="E63" s="39" t="s">
        <v>223</v>
      </c>
      <c r="F63" s="37">
        <v>2.4</v>
      </c>
      <c r="G63" s="9"/>
    </row>
    <row r="64" spans="1:8" s="5" customFormat="1" x14ac:dyDescent="0.2">
      <c r="A64" s="37">
        <f t="shared" si="4"/>
        <v>101.10000000000001</v>
      </c>
      <c r="B64" s="37">
        <f t="shared" si="5"/>
        <v>101.10000000000001</v>
      </c>
      <c r="C64" s="38" t="s">
        <v>11</v>
      </c>
      <c r="D64" s="38" t="s">
        <v>16</v>
      </c>
      <c r="E64" s="39" t="s">
        <v>224</v>
      </c>
      <c r="F64" s="37">
        <v>1</v>
      </c>
      <c r="G64" s="9"/>
    </row>
    <row r="65" spans="1:15" s="5" customFormat="1" x14ac:dyDescent="0.2">
      <c r="A65" s="37">
        <f t="shared" si="4"/>
        <v>102.10000000000001</v>
      </c>
      <c r="B65" s="37">
        <f t="shared" si="5"/>
        <v>102.10000000000001</v>
      </c>
      <c r="C65" s="38" t="s">
        <v>8</v>
      </c>
      <c r="D65" s="38" t="s">
        <v>9</v>
      </c>
      <c r="E65" s="39" t="s">
        <v>55</v>
      </c>
      <c r="F65" s="37">
        <v>6.8</v>
      </c>
      <c r="G65" s="9"/>
    </row>
    <row r="66" spans="1:15" s="5" customFormat="1" ht="47.25" x14ac:dyDescent="0.2">
      <c r="A66" s="109">
        <f t="shared" si="4"/>
        <v>108.9</v>
      </c>
      <c r="B66" s="109">
        <f t="shared" si="5"/>
        <v>108.9</v>
      </c>
      <c r="C66" s="110"/>
      <c r="D66" s="110"/>
      <c r="E66" s="111" t="s">
        <v>227</v>
      </c>
      <c r="F66" s="109"/>
      <c r="G66" s="9">
        <f>SUM(F6:F65)</f>
        <v>108.9</v>
      </c>
    </row>
    <row r="67" spans="1:15" s="5" customFormat="1" x14ac:dyDescent="0.2">
      <c r="A67" s="37">
        <f t="shared" ref="A67:A68" si="10">A66+F66</f>
        <v>108.9</v>
      </c>
      <c r="B67" s="37">
        <v>0</v>
      </c>
      <c r="C67" s="38" t="s">
        <v>11</v>
      </c>
      <c r="D67" s="38" t="s">
        <v>56</v>
      </c>
      <c r="E67" s="39" t="s">
        <v>218</v>
      </c>
      <c r="F67" s="37">
        <v>0.1</v>
      </c>
      <c r="G67" s="9"/>
    </row>
    <row r="68" spans="1:15" s="5" customFormat="1" x14ac:dyDescent="0.2">
      <c r="A68" s="37">
        <f t="shared" si="10"/>
        <v>109</v>
      </c>
      <c r="B68" s="37">
        <f t="shared" ref="B68" si="11">B67+F67</f>
        <v>0.1</v>
      </c>
      <c r="C68" s="38" t="s">
        <v>8</v>
      </c>
      <c r="D68" s="38" t="s">
        <v>16</v>
      </c>
      <c r="E68" s="39" t="s">
        <v>57</v>
      </c>
      <c r="F68" s="37">
        <v>0.5</v>
      </c>
      <c r="G68" s="9"/>
    </row>
    <row r="69" spans="1:15" s="5" customFormat="1" ht="45" x14ac:dyDescent="0.2">
      <c r="A69" s="37">
        <f t="shared" ref="A69:A83" si="12">A68+F68</f>
        <v>109.5</v>
      </c>
      <c r="B69" s="37">
        <f t="shared" ref="B69:B83" si="13">B68+F68</f>
        <v>0.6</v>
      </c>
      <c r="C69" s="38" t="s">
        <v>11</v>
      </c>
      <c r="D69" s="38" t="s">
        <v>56</v>
      </c>
      <c r="E69" s="39" t="s">
        <v>58</v>
      </c>
      <c r="F69" s="37">
        <v>4.2</v>
      </c>
      <c r="G69" s="9"/>
    </row>
    <row r="70" spans="1:15" s="5" customFormat="1" x14ac:dyDescent="0.2">
      <c r="A70" s="37">
        <f t="shared" si="12"/>
        <v>113.7</v>
      </c>
      <c r="B70" s="37">
        <f t="shared" si="13"/>
        <v>4.8</v>
      </c>
      <c r="C70" s="38" t="s">
        <v>51</v>
      </c>
      <c r="D70" s="38" t="s">
        <v>12</v>
      </c>
      <c r="E70" s="39" t="s">
        <v>226</v>
      </c>
      <c r="F70" s="37">
        <v>20.8</v>
      </c>
      <c r="G70" s="9"/>
    </row>
    <row r="71" spans="1:15" s="13" customFormat="1" ht="15.75" x14ac:dyDescent="0.25">
      <c r="A71" s="37">
        <f t="shared" si="12"/>
        <v>134.5</v>
      </c>
      <c r="B71" s="37">
        <f t="shared" si="13"/>
        <v>25.6</v>
      </c>
      <c r="C71" s="46" t="s">
        <v>11</v>
      </c>
      <c r="D71" s="46" t="s">
        <v>23</v>
      </c>
      <c r="E71" s="47" t="s">
        <v>225</v>
      </c>
      <c r="F71" s="38">
        <v>1.8</v>
      </c>
      <c r="G71" s="9"/>
      <c r="H71" s="12"/>
    </row>
    <row r="72" spans="1:15" s="13" customFormat="1" ht="15.75" x14ac:dyDescent="0.25">
      <c r="A72" s="37">
        <f t="shared" si="12"/>
        <v>136.30000000000001</v>
      </c>
      <c r="B72" s="37">
        <f t="shared" si="13"/>
        <v>27.400000000000002</v>
      </c>
      <c r="C72" s="48" t="s">
        <v>11</v>
      </c>
      <c r="D72" s="48" t="s">
        <v>23</v>
      </c>
      <c r="E72" s="49" t="s">
        <v>59</v>
      </c>
      <c r="F72" s="48">
        <v>0.2</v>
      </c>
      <c r="G72" s="14"/>
      <c r="H72" s="12"/>
    </row>
    <row r="73" spans="1:15" s="5" customFormat="1" ht="15.75" x14ac:dyDescent="0.25">
      <c r="A73" s="37">
        <f t="shared" si="12"/>
        <v>136.5</v>
      </c>
      <c r="B73" s="37">
        <f t="shared" si="13"/>
        <v>27.6</v>
      </c>
      <c r="C73" s="50" t="s">
        <v>26</v>
      </c>
      <c r="D73" s="50" t="s">
        <v>12</v>
      </c>
      <c r="E73" s="40" t="s">
        <v>60</v>
      </c>
      <c r="F73" s="51">
        <v>0.4</v>
      </c>
      <c r="G73" s="14"/>
      <c r="H73" s="11"/>
    </row>
    <row r="74" spans="1:15" s="13" customFormat="1" ht="15.75" x14ac:dyDescent="0.25">
      <c r="A74" s="37">
        <f t="shared" si="12"/>
        <v>136.9</v>
      </c>
      <c r="B74" s="37">
        <f t="shared" si="13"/>
        <v>28</v>
      </c>
      <c r="C74" s="16" t="s">
        <v>11</v>
      </c>
      <c r="D74" s="16" t="s">
        <v>23</v>
      </c>
      <c r="E74" s="52" t="s">
        <v>61</v>
      </c>
      <c r="F74" s="51">
        <v>2.7</v>
      </c>
      <c r="G74" s="14"/>
      <c r="H74" s="12"/>
    </row>
    <row r="75" spans="1:15" s="13" customFormat="1" ht="45" x14ac:dyDescent="0.25">
      <c r="A75" s="37">
        <f t="shared" si="12"/>
        <v>139.6</v>
      </c>
      <c r="B75" s="37">
        <f t="shared" si="13"/>
        <v>30.7</v>
      </c>
      <c r="C75" s="16" t="s">
        <v>8</v>
      </c>
      <c r="D75" s="16" t="s">
        <v>12</v>
      </c>
      <c r="E75" s="52" t="s">
        <v>62</v>
      </c>
      <c r="F75" s="51">
        <v>13.1</v>
      </c>
      <c r="G75" s="14"/>
      <c r="H75" s="12"/>
    </row>
    <row r="76" spans="1:15" s="15" customFormat="1" ht="15.75" x14ac:dyDescent="0.25">
      <c r="A76" s="37">
        <f t="shared" si="12"/>
        <v>152.69999999999999</v>
      </c>
      <c r="B76" s="37">
        <f t="shared" si="13"/>
        <v>43.8</v>
      </c>
      <c r="C76" s="50" t="s">
        <v>11</v>
      </c>
      <c r="D76" s="50" t="s">
        <v>23</v>
      </c>
      <c r="E76" s="53" t="s">
        <v>63</v>
      </c>
      <c r="F76" s="51">
        <v>4.2</v>
      </c>
      <c r="G76" s="17"/>
      <c r="H76" s="12"/>
      <c r="I76" s="19"/>
      <c r="J76" s="19"/>
      <c r="K76" s="19"/>
      <c r="L76" s="19"/>
      <c r="M76" s="19"/>
      <c r="N76" s="19"/>
      <c r="O76" s="19"/>
    </row>
    <row r="77" spans="1:15" s="15" customFormat="1" ht="15.75" x14ac:dyDescent="0.25">
      <c r="A77" s="37">
        <f t="shared" si="12"/>
        <v>156.89999999999998</v>
      </c>
      <c r="B77" s="37">
        <f t="shared" si="13"/>
        <v>48</v>
      </c>
      <c r="C77" s="54" t="s">
        <v>11</v>
      </c>
      <c r="D77" s="54" t="s">
        <v>33</v>
      </c>
      <c r="E77" s="55" t="s">
        <v>173</v>
      </c>
      <c r="F77" s="56">
        <v>0.1</v>
      </c>
      <c r="G77" s="17"/>
      <c r="H77" s="12"/>
      <c r="I77" s="19"/>
      <c r="J77" s="19"/>
      <c r="K77" s="19"/>
      <c r="L77" s="19"/>
      <c r="M77" s="19"/>
      <c r="N77" s="19"/>
      <c r="O77" s="19"/>
    </row>
    <row r="78" spans="1:15" s="19" customFormat="1" x14ac:dyDescent="0.2">
      <c r="A78" s="37">
        <f t="shared" si="12"/>
        <v>156.99999999999997</v>
      </c>
      <c r="B78" s="37">
        <f t="shared" si="13"/>
        <v>48.1</v>
      </c>
      <c r="C78" s="54" t="s">
        <v>8</v>
      </c>
      <c r="D78" s="54" t="s">
        <v>40</v>
      </c>
      <c r="E78" s="55" t="s">
        <v>174</v>
      </c>
      <c r="F78" s="56">
        <v>1.2</v>
      </c>
      <c r="G78" s="17"/>
      <c r="H78" s="18"/>
    </row>
    <row r="79" spans="1:15" s="19" customFormat="1" x14ac:dyDescent="0.2">
      <c r="A79" s="37">
        <f t="shared" si="12"/>
        <v>158.19999999999996</v>
      </c>
      <c r="B79" s="37">
        <f t="shared" si="13"/>
        <v>49.300000000000004</v>
      </c>
      <c r="C79" s="54" t="s">
        <v>11</v>
      </c>
      <c r="D79" s="54" t="s">
        <v>33</v>
      </c>
      <c r="E79" s="57" t="s">
        <v>182</v>
      </c>
      <c r="F79" s="56">
        <v>7.7</v>
      </c>
      <c r="G79" s="17"/>
      <c r="H79" s="18"/>
    </row>
    <row r="80" spans="1:15" s="19" customFormat="1" ht="45" x14ac:dyDescent="0.2">
      <c r="A80" s="37">
        <f t="shared" si="12"/>
        <v>165.89999999999995</v>
      </c>
      <c r="B80" s="37">
        <f t="shared" si="13"/>
        <v>57.000000000000007</v>
      </c>
      <c r="C80" s="54" t="s">
        <v>11</v>
      </c>
      <c r="D80" s="54" t="s">
        <v>9</v>
      </c>
      <c r="E80" s="55" t="s">
        <v>175</v>
      </c>
      <c r="F80" s="56">
        <v>3.2</v>
      </c>
      <c r="G80" s="17"/>
      <c r="H80" s="18"/>
    </row>
    <row r="81" spans="1:14" s="19" customFormat="1" ht="30" x14ac:dyDescent="0.2">
      <c r="A81" s="37">
        <f t="shared" si="12"/>
        <v>169.09999999999994</v>
      </c>
      <c r="B81" s="37">
        <f t="shared" si="13"/>
        <v>60.20000000000001</v>
      </c>
      <c r="C81" s="50" t="s">
        <v>8</v>
      </c>
      <c r="D81" s="50" t="s">
        <v>23</v>
      </c>
      <c r="E81" s="53" t="s">
        <v>176</v>
      </c>
      <c r="F81" s="51">
        <v>0.7</v>
      </c>
      <c r="G81" s="17"/>
      <c r="H81" s="18"/>
    </row>
    <row r="82" spans="1:14" s="19" customFormat="1" x14ac:dyDescent="0.2">
      <c r="A82" s="37">
        <f t="shared" si="12"/>
        <v>169.79999999999993</v>
      </c>
      <c r="B82" s="37">
        <f t="shared" si="13"/>
        <v>60.900000000000013</v>
      </c>
      <c r="C82" s="50" t="s">
        <v>11</v>
      </c>
      <c r="D82" s="50" t="s">
        <v>33</v>
      </c>
      <c r="E82" s="53" t="s">
        <v>64</v>
      </c>
      <c r="F82" s="51">
        <v>2</v>
      </c>
      <c r="G82" s="17"/>
      <c r="H82" s="18"/>
    </row>
    <row r="83" spans="1:14" s="19" customFormat="1" x14ac:dyDescent="0.2">
      <c r="A83" s="37">
        <f t="shared" si="12"/>
        <v>171.79999999999993</v>
      </c>
      <c r="B83" s="37">
        <f t="shared" si="13"/>
        <v>62.900000000000013</v>
      </c>
      <c r="C83" s="50" t="s">
        <v>8</v>
      </c>
      <c r="D83" s="50" t="s">
        <v>23</v>
      </c>
      <c r="E83" s="58" t="s">
        <v>184</v>
      </c>
      <c r="F83" s="51">
        <v>0.2</v>
      </c>
      <c r="G83" s="17"/>
      <c r="H83" s="18"/>
    </row>
    <row r="84" spans="1:14" s="19" customFormat="1" ht="15.75" x14ac:dyDescent="0.2">
      <c r="A84" s="59"/>
      <c r="B84" s="59"/>
      <c r="C84" s="60"/>
      <c r="D84" s="60"/>
      <c r="E84" s="27" t="s">
        <v>154</v>
      </c>
      <c r="F84" s="61"/>
      <c r="G84" s="9">
        <f>SUM(F67:F83)</f>
        <v>63.100000000000016</v>
      </c>
      <c r="H84" s="18"/>
    </row>
    <row r="85" spans="1:14" s="19" customFormat="1" ht="15.75" x14ac:dyDescent="0.2">
      <c r="A85" s="62">
        <f>A83+F83</f>
        <v>171.99999999999991</v>
      </c>
      <c r="B85" s="62">
        <f>B83+F83</f>
        <v>63.100000000000016</v>
      </c>
      <c r="C85" s="63"/>
      <c r="D85" s="63"/>
      <c r="E85" s="28" t="s">
        <v>234</v>
      </c>
      <c r="F85" s="64"/>
      <c r="G85" s="9"/>
      <c r="H85" s="18"/>
    </row>
    <row r="86" spans="1:14" s="19" customFormat="1" ht="15.75" x14ac:dyDescent="0.2">
      <c r="A86" s="65"/>
      <c r="B86" s="65"/>
      <c r="C86" s="66"/>
      <c r="D86" s="66"/>
      <c r="E86" s="29" t="s">
        <v>148</v>
      </c>
      <c r="F86" s="67"/>
      <c r="G86" s="9"/>
      <c r="H86" s="18"/>
    </row>
    <row r="87" spans="1:14" s="19" customFormat="1" x14ac:dyDescent="0.2">
      <c r="A87" s="68">
        <f>A85+F84</f>
        <v>171.99999999999991</v>
      </c>
      <c r="B87" s="69">
        <f>BF86</f>
        <v>0</v>
      </c>
      <c r="C87" s="70" t="s">
        <v>26</v>
      </c>
      <c r="D87" s="70" t="s">
        <v>23</v>
      </c>
      <c r="E87" s="71" t="s">
        <v>183</v>
      </c>
      <c r="F87" s="72">
        <v>4.8</v>
      </c>
      <c r="G87" s="17"/>
      <c r="H87" s="18"/>
    </row>
    <row r="88" spans="1:14" s="19" customFormat="1" x14ac:dyDescent="0.2">
      <c r="A88" s="37">
        <f t="shared" ref="A88:A122" si="14">A87+F87</f>
        <v>176.79999999999993</v>
      </c>
      <c r="B88" s="73">
        <f t="shared" ref="B88:B109" si="15">B87+F87</f>
        <v>4.8</v>
      </c>
      <c r="C88" s="50" t="s">
        <v>51</v>
      </c>
      <c r="D88" s="50" t="s">
        <v>23</v>
      </c>
      <c r="E88" s="53" t="s">
        <v>65</v>
      </c>
      <c r="F88" s="51">
        <v>0.2</v>
      </c>
      <c r="G88" s="17"/>
      <c r="H88" s="18"/>
    </row>
    <row r="89" spans="1:14" s="19" customFormat="1" x14ac:dyDescent="0.2">
      <c r="A89" s="37">
        <f t="shared" si="14"/>
        <v>176.99999999999991</v>
      </c>
      <c r="B89" s="73">
        <f t="shared" si="15"/>
        <v>5</v>
      </c>
      <c r="C89" s="50" t="s">
        <v>8</v>
      </c>
      <c r="D89" s="50" t="s">
        <v>12</v>
      </c>
      <c r="E89" s="53" t="s">
        <v>66</v>
      </c>
      <c r="F89" s="51">
        <v>1.8</v>
      </c>
      <c r="G89" s="17"/>
      <c r="H89" s="18"/>
    </row>
    <row r="90" spans="1:14" s="19" customFormat="1" x14ac:dyDescent="0.2">
      <c r="A90" s="37">
        <f t="shared" si="14"/>
        <v>178.79999999999993</v>
      </c>
      <c r="B90" s="73">
        <f t="shared" si="15"/>
        <v>6.8</v>
      </c>
      <c r="C90" s="50" t="s">
        <v>51</v>
      </c>
      <c r="D90" s="50" t="s">
        <v>67</v>
      </c>
      <c r="E90" s="53" t="s">
        <v>113</v>
      </c>
      <c r="F90" s="51">
        <v>2.8</v>
      </c>
      <c r="G90" s="17"/>
      <c r="H90" s="18"/>
    </row>
    <row r="91" spans="1:14" s="19" customFormat="1" x14ac:dyDescent="0.2">
      <c r="A91" s="37">
        <f t="shared" si="14"/>
        <v>181.59999999999994</v>
      </c>
      <c r="B91" s="73">
        <f t="shared" si="15"/>
        <v>9.6</v>
      </c>
      <c r="C91" s="50" t="s">
        <v>11</v>
      </c>
      <c r="D91" s="50" t="s">
        <v>12</v>
      </c>
      <c r="E91" s="53" t="s">
        <v>68</v>
      </c>
      <c r="F91" s="51">
        <v>1.6</v>
      </c>
      <c r="G91" s="17"/>
      <c r="H91" s="18"/>
    </row>
    <row r="92" spans="1:14" s="19" customFormat="1" x14ac:dyDescent="0.2">
      <c r="A92" s="37">
        <f t="shared" si="14"/>
        <v>183.19999999999993</v>
      </c>
      <c r="B92" s="73">
        <f t="shared" si="15"/>
        <v>11.2</v>
      </c>
      <c r="C92" s="50" t="s">
        <v>26</v>
      </c>
      <c r="D92" s="50" t="s">
        <v>12</v>
      </c>
      <c r="E92" s="53" t="s">
        <v>69</v>
      </c>
      <c r="F92" s="51">
        <v>5.5</v>
      </c>
      <c r="G92" s="17"/>
      <c r="H92" s="18"/>
      <c r="N92" s="19" t="s">
        <v>124</v>
      </c>
    </row>
    <row r="93" spans="1:14" s="19" customFormat="1" x14ac:dyDescent="0.2">
      <c r="A93" s="37">
        <f t="shared" si="14"/>
        <v>188.69999999999993</v>
      </c>
      <c r="B93" s="73">
        <f t="shared" si="15"/>
        <v>16.7</v>
      </c>
      <c r="C93" s="50" t="s">
        <v>11</v>
      </c>
      <c r="D93" s="50" t="s">
        <v>12</v>
      </c>
      <c r="E93" s="53" t="s">
        <v>117</v>
      </c>
      <c r="F93" s="51">
        <v>1.4</v>
      </c>
      <c r="G93" s="17"/>
      <c r="H93" s="18"/>
    </row>
    <row r="94" spans="1:14" s="19" customFormat="1" ht="31.5" x14ac:dyDescent="0.2">
      <c r="A94" s="37">
        <f t="shared" si="14"/>
        <v>190.09999999999994</v>
      </c>
      <c r="B94" s="73">
        <f t="shared" si="15"/>
        <v>18.099999999999998</v>
      </c>
      <c r="C94" s="50" t="s">
        <v>26</v>
      </c>
      <c r="D94" s="50" t="s">
        <v>12</v>
      </c>
      <c r="E94" s="74" t="s">
        <v>71</v>
      </c>
      <c r="F94" s="51">
        <v>11.6</v>
      </c>
      <c r="G94" s="17"/>
      <c r="H94" s="18"/>
    </row>
    <row r="95" spans="1:14" s="19" customFormat="1" x14ac:dyDescent="0.2">
      <c r="A95" s="37">
        <f t="shared" si="14"/>
        <v>201.69999999999993</v>
      </c>
      <c r="B95" s="73">
        <f t="shared" si="15"/>
        <v>29.699999999999996</v>
      </c>
      <c r="C95" s="50" t="s">
        <v>11</v>
      </c>
      <c r="D95" s="50" t="s">
        <v>23</v>
      </c>
      <c r="E95" s="52" t="s">
        <v>114</v>
      </c>
      <c r="F95" s="75">
        <v>3.3</v>
      </c>
      <c r="G95" s="17"/>
      <c r="H95" s="18"/>
    </row>
    <row r="96" spans="1:14" s="19" customFormat="1" x14ac:dyDescent="0.2">
      <c r="A96" s="37">
        <f t="shared" si="14"/>
        <v>204.99999999999994</v>
      </c>
      <c r="B96" s="73">
        <f t="shared" si="15"/>
        <v>32.999999999999993</v>
      </c>
      <c r="C96" s="50" t="s">
        <v>26</v>
      </c>
      <c r="D96" s="50" t="s">
        <v>23</v>
      </c>
      <c r="E96" s="52" t="s">
        <v>115</v>
      </c>
      <c r="F96" s="75">
        <v>1.4</v>
      </c>
      <c r="G96" s="17"/>
      <c r="H96" s="18"/>
    </row>
    <row r="97" spans="1:8" s="19" customFormat="1" x14ac:dyDescent="0.2">
      <c r="A97" s="37">
        <f t="shared" ref="A97" si="16">A96+F96</f>
        <v>206.39999999999995</v>
      </c>
      <c r="B97" s="73">
        <f t="shared" ref="B97" si="17">B96+F96</f>
        <v>34.399999999999991</v>
      </c>
      <c r="C97" s="16" t="s">
        <v>51</v>
      </c>
      <c r="D97" s="16" t="s">
        <v>12</v>
      </c>
      <c r="E97" s="40" t="s">
        <v>72</v>
      </c>
      <c r="F97" s="51">
        <v>1.6</v>
      </c>
      <c r="G97" s="17"/>
      <c r="H97" s="18"/>
    </row>
    <row r="98" spans="1:8" s="19" customFormat="1" x14ac:dyDescent="0.2">
      <c r="A98" s="37">
        <f t="shared" si="14"/>
        <v>207.99999999999994</v>
      </c>
      <c r="B98" s="73">
        <f t="shared" si="15"/>
        <v>35.999999999999993</v>
      </c>
      <c r="C98" s="16" t="s">
        <v>11</v>
      </c>
      <c r="D98" s="16" t="s">
        <v>23</v>
      </c>
      <c r="E98" s="40" t="s">
        <v>116</v>
      </c>
      <c r="F98" s="51">
        <v>1.9</v>
      </c>
      <c r="G98" s="17"/>
      <c r="H98" s="18"/>
    </row>
    <row r="99" spans="1:8" s="19" customFormat="1" ht="30" x14ac:dyDescent="0.2">
      <c r="A99" s="37">
        <f t="shared" si="14"/>
        <v>209.89999999999995</v>
      </c>
      <c r="B99" s="73">
        <f t="shared" si="15"/>
        <v>37.899999999999991</v>
      </c>
      <c r="C99" s="16" t="s">
        <v>26</v>
      </c>
      <c r="D99" s="16" t="s">
        <v>12</v>
      </c>
      <c r="E99" s="40" t="s">
        <v>73</v>
      </c>
      <c r="F99" s="51">
        <v>9.4</v>
      </c>
      <c r="G99" s="17"/>
    </row>
    <row r="100" spans="1:8" s="19" customFormat="1" x14ac:dyDescent="0.2">
      <c r="A100" s="37">
        <f t="shared" si="14"/>
        <v>219.29999999999995</v>
      </c>
      <c r="B100" s="73">
        <f t="shared" si="15"/>
        <v>47.29999999999999</v>
      </c>
      <c r="C100" s="16" t="s">
        <v>8</v>
      </c>
      <c r="D100" s="16" t="s">
        <v>9</v>
      </c>
      <c r="E100" s="40" t="s">
        <v>177</v>
      </c>
      <c r="F100" s="51">
        <v>1</v>
      </c>
      <c r="G100" s="17"/>
    </row>
    <row r="101" spans="1:8" s="19" customFormat="1" x14ac:dyDescent="0.2">
      <c r="A101" s="37">
        <f t="shared" si="14"/>
        <v>220.29999999999995</v>
      </c>
      <c r="B101" s="73">
        <f t="shared" si="15"/>
        <v>48.29999999999999</v>
      </c>
      <c r="C101" s="16" t="s">
        <v>11</v>
      </c>
      <c r="D101" s="16" t="s">
        <v>12</v>
      </c>
      <c r="E101" s="40" t="s">
        <v>178</v>
      </c>
      <c r="F101" s="51">
        <v>5.0999999999999996</v>
      </c>
      <c r="G101" s="17"/>
    </row>
    <row r="102" spans="1:8" s="19" customFormat="1" x14ac:dyDescent="0.2">
      <c r="A102" s="37">
        <f t="shared" si="14"/>
        <v>225.39999999999995</v>
      </c>
      <c r="B102" s="73">
        <f t="shared" si="15"/>
        <v>53.399999999999991</v>
      </c>
      <c r="C102" s="16" t="s">
        <v>11</v>
      </c>
      <c r="D102" s="16" t="s">
        <v>12</v>
      </c>
      <c r="E102" s="40" t="s">
        <v>118</v>
      </c>
      <c r="F102" s="51">
        <v>4.5</v>
      </c>
      <c r="G102" s="17"/>
    </row>
    <row r="103" spans="1:8" s="19" customFormat="1" ht="30" x14ac:dyDescent="0.2">
      <c r="A103" s="37">
        <f t="shared" si="14"/>
        <v>229.89999999999995</v>
      </c>
      <c r="B103" s="73">
        <f t="shared" si="15"/>
        <v>57.899999999999991</v>
      </c>
      <c r="C103" s="16" t="s">
        <v>11</v>
      </c>
      <c r="D103" s="16" t="s">
        <v>12</v>
      </c>
      <c r="E103" s="40" t="s">
        <v>119</v>
      </c>
      <c r="F103" s="51">
        <v>9</v>
      </c>
      <c r="G103" s="17"/>
    </row>
    <row r="104" spans="1:8" s="19" customFormat="1" x14ac:dyDescent="0.2">
      <c r="A104" s="37">
        <f t="shared" si="14"/>
        <v>238.89999999999995</v>
      </c>
      <c r="B104" s="73">
        <f t="shared" si="15"/>
        <v>66.899999999999991</v>
      </c>
      <c r="C104" s="16" t="s">
        <v>11</v>
      </c>
      <c r="D104" s="16" t="s">
        <v>12</v>
      </c>
      <c r="E104" s="40" t="s">
        <v>120</v>
      </c>
      <c r="F104" s="51">
        <v>7.5</v>
      </c>
      <c r="G104" s="17"/>
    </row>
    <row r="105" spans="1:8" s="19" customFormat="1" x14ac:dyDescent="0.2">
      <c r="A105" s="37">
        <f t="shared" si="14"/>
        <v>246.39999999999995</v>
      </c>
      <c r="B105" s="73">
        <f t="shared" si="15"/>
        <v>74.399999999999991</v>
      </c>
      <c r="C105" s="16" t="s">
        <v>11</v>
      </c>
      <c r="D105" s="16" t="s">
        <v>12</v>
      </c>
      <c r="E105" s="40" t="s">
        <v>74</v>
      </c>
      <c r="F105" s="51">
        <v>12.5</v>
      </c>
      <c r="G105" s="17"/>
    </row>
    <row r="106" spans="1:8" s="19" customFormat="1" x14ac:dyDescent="0.2">
      <c r="A106" s="37">
        <f t="shared" si="14"/>
        <v>258.89999999999998</v>
      </c>
      <c r="B106" s="73">
        <f t="shared" si="15"/>
        <v>86.899999999999991</v>
      </c>
      <c r="C106" s="16" t="s">
        <v>26</v>
      </c>
      <c r="D106" s="16" t="s">
        <v>9</v>
      </c>
      <c r="E106" s="40" t="s">
        <v>75</v>
      </c>
      <c r="F106" s="51">
        <v>1.3</v>
      </c>
      <c r="G106" s="17"/>
    </row>
    <row r="107" spans="1:8" s="19" customFormat="1" x14ac:dyDescent="0.2">
      <c r="A107" s="37">
        <f t="shared" si="14"/>
        <v>260.2</v>
      </c>
      <c r="B107" s="73">
        <f t="shared" si="15"/>
        <v>88.199999999999989</v>
      </c>
      <c r="C107" s="16" t="s">
        <v>11</v>
      </c>
      <c r="D107" s="16" t="s">
        <v>12</v>
      </c>
      <c r="E107" s="40" t="s">
        <v>76</v>
      </c>
      <c r="F107" s="51">
        <v>5.9</v>
      </c>
      <c r="G107" s="17"/>
    </row>
    <row r="108" spans="1:8" s="19" customFormat="1" x14ac:dyDescent="0.2">
      <c r="A108" s="37">
        <f t="shared" si="14"/>
        <v>266.09999999999997</v>
      </c>
      <c r="B108" s="73">
        <f t="shared" si="15"/>
        <v>94.1</v>
      </c>
      <c r="C108" s="16" t="s">
        <v>8</v>
      </c>
      <c r="D108" s="16" t="s">
        <v>33</v>
      </c>
      <c r="E108" s="40" t="s">
        <v>77</v>
      </c>
      <c r="F108" s="51">
        <v>0.9</v>
      </c>
      <c r="G108" s="17"/>
    </row>
    <row r="109" spans="1:8" s="19" customFormat="1" x14ac:dyDescent="0.2">
      <c r="A109" s="37">
        <f t="shared" si="14"/>
        <v>266.99999999999994</v>
      </c>
      <c r="B109" s="73">
        <f t="shared" si="15"/>
        <v>95</v>
      </c>
      <c r="C109" s="16" t="s">
        <v>11</v>
      </c>
      <c r="D109" s="16" t="s">
        <v>9</v>
      </c>
      <c r="E109" s="40" t="s">
        <v>121</v>
      </c>
      <c r="F109" s="51">
        <v>9.4</v>
      </c>
      <c r="G109" s="17"/>
    </row>
    <row r="110" spans="1:8" s="19" customFormat="1" x14ac:dyDescent="0.2">
      <c r="A110" s="76">
        <f t="shared" ref="A110" si="18">A109+F109</f>
        <v>276.39999999999992</v>
      </c>
      <c r="B110" s="77">
        <f t="shared" ref="B110" si="19">B109+F109</f>
        <v>104.4</v>
      </c>
      <c r="C110" s="78" t="s">
        <v>8</v>
      </c>
      <c r="D110" s="78" t="s">
        <v>33</v>
      </c>
      <c r="E110" s="49" t="s">
        <v>122</v>
      </c>
      <c r="F110" s="79">
        <v>0.1</v>
      </c>
      <c r="G110" s="17"/>
    </row>
    <row r="111" spans="1:8" s="19" customFormat="1" ht="15.75" x14ac:dyDescent="0.2">
      <c r="A111" s="59"/>
      <c r="B111" s="59"/>
      <c r="C111" s="60"/>
      <c r="D111" s="60"/>
      <c r="E111" s="27" t="s">
        <v>230</v>
      </c>
      <c r="F111" s="61"/>
      <c r="G111" s="9">
        <f>SUM(F87:F110)</f>
        <v>104.5</v>
      </c>
    </row>
    <row r="112" spans="1:8" s="19" customFormat="1" ht="15.75" x14ac:dyDescent="0.2">
      <c r="A112" s="65">
        <f>A110+F110</f>
        <v>276.49999999999994</v>
      </c>
      <c r="B112" s="65">
        <f>B110+F110</f>
        <v>104.5</v>
      </c>
      <c r="C112" s="66"/>
      <c r="D112" s="66"/>
      <c r="E112" s="29" t="s">
        <v>149</v>
      </c>
      <c r="F112" s="67"/>
      <c r="G112" s="9"/>
    </row>
    <row r="113" spans="1:8" s="19" customFormat="1" ht="30" x14ac:dyDescent="0.2">
      <c r="A113" s="68">
        <f>A112+F111</f>
        <v>276.49999999999994</v>
      </c>
      <c r="B113" s="69">
        <v>0</v>
      </c>
      <c r="C113" s="80" t="s">
        <v>26</v>
      </c>
      <c r="D113" s="80" t="s">
        <v>33</v>
      </c>
      <c r="E113" s="81" t="s">
        <v>123</v>
      </c>
      <c r="F113" s="72">
        <v>5.4</v>
      </c>
      <c r="G113" s="17"/>
      <c r="H113" s="20"/>
    </row>
    <row r="114" spans="1:8" s="19" customFormat="1" x14ac:dyDescent="0.2">
      <c r="A114" s="37">
        <f t="shared" si="14"/>
        <v>281.89999999999992</v>
      </c>
      <c r="B114" s="73">
        <f t="shared" ref="B114:B122" si="20">B113+F113</f>
        <v>5.4</v>
      </c>
      <c r="C114" s="16" t="s">
        <v>11</v>
      </c>
      <c r="D114" s="16" t="s">
        <v>33</v>
      </c>
      <c r="E114" s="40" t="s">
        <v>78</v>
      </c>
      <c r="F114" s="51">
        <v>0.4</v>
      </c>
      <c r="G114" s="17"/>
      <c r="H114" s="20"/>
    </row>
    <row r="115" spans="1:8" s="19" customFormat="1" x14ac:dyDescent="0.2">
      <c r="A115" s="37">
        <f t="shared" si="14"/>
        <v>282.2999999999999</v>
      </c>
      <c r="B115" s="73">
        <f t="shared" si="20"/>
        <v>5.8000000000000007</v>
      </c>
      <c r="C115" s="16" t="s">
        <v>8</v>
      </c>
      <c r="D115" s="16" t="s">
        <v>23</v>
      </c>
      <c r="E115" s="40" t="s">
        <v>128</v>
      </c>
      <c r="F115" s="51">
        <v>0.65</v>
      </c>
      <c r="G115" s="17"/>
    </row>
    <row r="116" spans="1:8" s="19" customFormat="1" x14ac:dyDescent="0.2">
      <c r="A116" s="37">
        <f t="shared" si="14"/>
        <v>282.94999999999987</v>
      </c>
      <c r="B116" s="73">
        <f t="shared" si="20"/>
        <v>6.4500000000000011</v>
      </c>
      <c r="C116" s="16" t="s">
        <v>26</v>
      </c>
      <c r="D116" s="16" t="s">
        <v>23</v>
      </c>
      <c r="E116" s="40" t="s">
        <v>79</v>
      </c>
      <c r="F116" s="51">
        <v>10.9</v>
      </c>
      <c r="G116" s="17"/>
    </row>
    <row r="117" spans="1:8" s="19" customFormat="1" x14ac:dyDescent="0.2">
      <c r="A117" s="37">
        <f t="shared" si="14"/>
        <v>293.84999999999985</v>
      </c>
      <c r="B117" s="73">
        <f t="shared" si="20"/>
        <v>17.350000000000001</v>
      </c>
      <c r="C117" s="16" t="s">
        <v>51</v>
      </c>
      <c r="D117" s="16" t="s">
        <v>56</v>
      </c>
      <c r="E117" s="40" t="s">
        <v>80</v>
      </c>
      <c r="F117" s="51">
        <v>9.9</v>
      </c>
      <c r="G117" s="17"/>
    </row>
    <row r="118" spans="1:8" s="19" customFormat="1" x14ac:dyDescent="0.2">
      <c r="A118" s="37">
        <f t="shared" si="14"/>
        <v>303.74999999999983</v>
      </c>
      <c r="B118" s="73">
        <f t="shared" si="20"/>
        <v>27.25</v>
      </c>
      <c r="C118" s="16" t="s">
        <v>11</v>
      </c>
      <c r="D118" s="16" t="s">
        <v>40</v>
      </c>
      <c r="E118" s="40" t="s">
        <v>185</v>
      </c>
      <c r="F118" s="51">
        <v>0.1</v>
      </c>
      <c r="G118" s="17"/>
    </row>
    <row r="119" spans="1:8" s="19" customFormat="1" x14ac:dyDescent="0.2">
      <c r="A119" s="37">
        <f t="shared" ref="A119:A120" si="21">A118+F118</f>
        <v>303.84999999999985</v>
      </c>
      <c r="B119" s="73">
        <f t="shared" ref="B119:B120" si="22">B118+F118</f>
        <v>27.35</v>
      </c>
      <c r="C119" s="16" t="s">
        <v>8</v>
      </c>
      <c r="D119" s="16" t="s">
        <v>56</v>
      </c>
      <c r="E119" s="40" t="s">
        <v>179</v>
      </c>
      <c r="F119" s="51">
        <v>0.3</v>
      </c>
      <c r="G119" s="17"/>
    </row>
    <row r="120" spans="1:8" s="19" customFormat="1" x14ac:dyDescent="0.2">
      <c r="A120" s="37">
        <f t="shared" si="21"/>
        <v>304.14999999999986</v>
      </c>
      <c r="B120" s="73">
        <f t="shared" si="22"/>
        <v>27.650000000000002</v>
      </c>
      <c r="C120" s="16" t="s">
        <v>11</v>
      </c>
      <c r="D120" s="16" t="s">
        <v>23</v>
      </c>
      <c r="E120" s="40" t="s">
        <v>81</v>
      </c>
      <c r="F120" s="51">
        <v>1.5</v>
      </c>
      <c r="G120" s="17"/>
    </row>
    <row r="121" spans="1:8" s="19" customFormat="1" ht="30" x14ac:dyDescent="0.2">
      <c r="A121" s="37">
        <f t="shared" si="14"/>
        <v>305.64999999999986</v>
      </c>
      <c r="B121" s="73">
        <f t="shared" si="20"/>
        <v>29.150000000000002</v>
      </c>
      <c r="C121" s="16" t="s">
        <v>11</v>
      </c>
      <c r="D121" s="16" t="s">
        <v>33</v>
      </c>
      <c r="E121" s="40" t="s">
        <v>186</v>
      </c>
      <c r="F121" s="51">
        <v>8.6</v>
      </c>
      <c r="G121" s="17"/>
    </row>
    <row r="122" spans="1:8" s="19" customFormat="1" x14ac:dyDescent="0.2">
      <c r="A122" s="37">
        <f t="shared" si="14"/>
        <v>314.24999999999989</v>
      </c>
      <c r="B122" s="73">
        <f t="shared" si="20"/>
        <v>37.75</v>
      </c>
      <c r="C122" s="16" t="s">
        <v>11</v>
      </c>
      <c r="D122" s="16" t="s">
        <v>33</v>
      </c>
      <c r="E122" s="40" t="s">
        <v>125</v>
      </c>
      <c r="F122" s="51">
        <v>11.3</v>
      </c>
      <c r="G122" s="17"/>
    </row>
    <row r="123" spans="1:8" s="19" customFormat="1" x14ac:dyDescent="0.2">
      <c r="A123" s="37">
        <f t="shared" ref="A123:A135" si="23">A122+F122</f>
        <v>325.5499999999999</v>
      </c>
      <c r="B123" s="73">
        <f t="shared" ref="B123:B135" si="24">B122+F122</f>
        <v>49.05</v>
      </c>
      <c r="C123" s="16" t="s">
        <v>8</v>
      </c>
      <c r="D123" s="16" t="s">
        <v>23</v>
      </c>
      <c r="E123" s="40" t="s">
        <v>63</v>
      </c>
      <c r="F123" s="51">
        <v>2.1</v>
      </c>
      <c r="G123" s="17"/>
    </row>
    <row r="124" spans="1:8" s="19" customFormat="1" x14ac:dyDescent="0.2">
      <c r="A124" s="41">
        <f t="shared" ref="A124:A125" si="25">A123+F123</f>
        <v>327.64999999999992</v>
      </c>
      <c r="B124" s="82">
        <f t="shared" ref="B124:B125" si="26">B123+F123</f>
        <v>51.15</v>
      </c>
      <c r="C124" s="16" t="s">
        <v>11</v>
      </c>
      <c r="D124" s="16" t="s">
        <v>33</v>
      </c>
      <c r="E124" s="40" t="s">
        <v>180</v>
      </c>
      <c r="F124" s="51">
        <v>0</v>
      </c>
      <c r="G124" s="17"/>
    </row>
    <row r="125" spans="1:8" s="19" customFormat="1" x14ac:dyDescent="0.2">
      <c r="A125" s="37">
        <f t="shared" si="25"/>
        <v>327.64999999999992</v>
      </c>
      <c r="B125" s="73">
        <f t="shared" si="26"/>
        <v>51.15</v>
      </c>
      <c r="C125" s="16" t="s">
        <v>8</v>
      </c>
      <c r="D125" s="16" t="s">
        <v>23</v>
      </c>
      <c r="E125" s="40" t="s">
        <v>135</v>
      </c>
      <c r="F125" s="51">
        <v>2.6</v>
      </c>
      <c r="G125" s="17"/>
    </row>
    <row r="126" spans="1:8" s="19" customFormat="1" x14ac:dyDescent="0.2">
      <c r="A126" s="37">
        <f t="shared" si="23"/>
        <v>330.24999999999994</v>
      </c>
      <c r="B126" s="73">
        <f t="shared" si="24"/>
        <v>53.75</v>
      </c>
      <c r="C126" s="16" t="s">
        <v>11</v>
      </c>
      <c r="D126" s="16" t="s">
        <v>33</v>
      </c>
      <c r="E126" s="40" t="s">
        <v>136</v>
      </c>
      <c r="F126" s="51">
        <v>3.6</v>
      </c>
      <c r="G126" s="17"/>
    </row>
    <row r="127" spans="1:8" s="19" customFormat="1" x14ac:dyDescent="0.2">
      <c r="A127" s="37">
        <f t="shared" si="23"/>
        <v>333.84999999999997</v>
      </c>
      <c r="B127" s="73">
        <f t="shared" si="24"/>
        <v>57.35</v>
      </c>
      <c r="C127" s="16" t="s">
        <v>8</v>
      </c>
      <c r="D127" s="16" t="s">
        <v>23</v>
      </c>
      <c r="E127" s="40" t="s">
        <v>137</v>
      </c>
      <c r="F127" s="51">
        <v>0.8</v>
      </c>
      <c r="G127" s="17"/>
    </row>
    <row r="128" spans="1:8" s="19" customFormat="1" x14ac:dyDescent="0.2">
      <c r="A128" s="37">
        <f t="shared" si="23"/>
        <v>334.65</v>
      </c>
      <c r="B128" s="73">
        <f t="shared" si="24"/>
        <v>58.15</v>
      </c>
      <c r="C128" s="16" t="s">
        <v>11</v>
      </c>
      <c r="D128" s="16" t="s">
        <v>33</v>
      </c>
      <c r="E128" s="40" t="s">
        <v>138</v>
      </c>
      <c r="F128" s="51">
        <v>1.4</v>
      </c>
      <c r="G128" s="17"/>
    </row>
    <row r="129" spans="1:8" s="19" customFormat="1" x14ac:dyDescent="0.2">
      <c r="A129" s="37">
        <f t="shared" si="23"/>
        <v>336.04999999999995</v>
      </c>
      <c r="B129" s="73">
        <f t="shared" si="24"/>
        <v>59.55</v>
      </c>
      <c r="C129" s="16" t="s">
        <v>8</v>
      </c>
      <c r="D129" s="16" t="s">
        <v>23</v>
      </c>
      <c r="E129" s="40" t="s">
        <v>139</v>
      </c>
      <c r="F129" s="51">
        <v>0.4</v>
      </c>
      <c r="G129" s="17"/>
    </row>
    <row r="130" spans="1:8" s="19" customFormat="1" ht="30" x14ac:dyDescent="0.2">
      <c r="A130" s="37">
        <f t="shared" si="23"/>
        <v>336.44999999999993</v>
      </c>
      <c r="B130" s="73">
        <f t="shared" si="24"/>
        <v>59.949999999999996</v>
      </c>
      <c r="C130" s="16" t="s">
        <v>51</v>
      </c>
      <c r="D130" s="16" t="s">
        <v>23</v>
      </c>
      <c r="E130" s="40" t="s">
        <v>126</v>
      </c>
      <c r="F130" s="51">
        <v>5</v>
      </c>
      <c r="G130" s="17"/>
    </row>
    <row r="131" spans="1:8" s="19" customFormat="1" x14ac:dyDescent="0.2">
      <c r="A131" s="37">
        <f t="shared" si="23"/>
        <v>341.44999999999993</v>
      </c>
      <c r="B131" s="73">
        <f t="shared" si="24"/>
        <v>64.949999999999989</v>
      </c>
      <c r="C131" s="16" t="s">
        <v>11</v>
      </c>
      <c r="D131" s="16" t="s">
        <v>33</v>
      </c>
      <c r="E131" s="40" t="s">
        <v>70</v>
      </c>
      <c r="F131" s="51">
        <v>2</v>
      </c>
      <c r="G131" s="17"/>
    </row>
    <row r="132" spans="1:8" s="19" customFormat="1" x14ac:dyDescent="0.2">
      <c r="A132" s="37">
        <f t="shared" si="23"/>
        <v>343.44999999999993</v>
      </c>
      <c r="B132" s="73">
        <f t="shared" si="24"/>
        <v>66.949999999999989</v>
      </c>
      <c r="C132" s="16" t="s">
        <v>11</v>
      </c>
      <c r="D132" s="16" t="s">
        <v>9</v>
      </c>
      <c r="E132" s="40" t="s">
        <v>82</v>
      </c>
      <c r="F132" s="51">
        <v>2.6</v>
      </c>
      <c r="G132" s="17"/>
    </row>
    <row r="133" spans="1:8" s="19" customFormat="1" x14ac:dyDescent="0.2">
      <c r="A133" s="37">
        <f t="shared" si="23"/>
        <v>346.04999999999995</v>
      </c>
      <c r="B133" s="73">
        <f t="shared" si="24"/>
        <v>69.549999999999983</v>
      </c>
      <c r="C133" s="16" t="s">
        <v>8</v>
      </c>
      <c r="D133" s="16" t="s">
        <v>33</v>
      </c>
      <c r="E133" s="40" t="s">
        <v>127</v>
      </c>
      <c r="F133" s="51">
        <v>2</v>
      </c>
      <c r="G133" s="17"/>
    </row>
    <row r="134" spans="1:8" s="19" customFormat="1" x14ac:dyDescent="0.2">
      <c r="A134" s="37">
        <f t="shared" si="23"/>
        <v>348.04999999999995</v>
      </c>
      <c r="B134" s="73">
        <f t="shared" si="24"/>
        <v>71.549999999999983</v>
      </c>
      <c r="C134" s="16" t="s">
        <v>11</v>
      </c>
      <c r="D134" s="16" t="s">
        <v>9</v>
      </c>
      <c r="E134" s="40" t="s">
        <v>70</v>
      </c>
      <c r="F134" s="51">
        <v>3.5</v>
      </c>
      <c r="G134" s="17"/>
    </row>
    <row r="135" spans="1:8" s="19" customFormat="1" x14ac:dyDescent="0.2">
      <c r="A135" s="76">
        <f t="shared" si="23"/>
        <v>351.54999999999995</v>
      </c>
      <c r="B135" s="77">
        <f t="shared" si="24"/>
        <v>75.049999999999983</v>
      </c>
      <c r="C135" s="78" t="s">
        <v>8</v>
      </c>
      <c r="D135" s="78" t="s">
        <v>33</v>
      </c>
      <c r="E135" s="49" t="s">
        <v>70</v>
      </c>
      <c r="F135" s="79">
        <v>3.5</v>
      </c>
      <c r="G135" s="17"/>
    </row>
    <row r="136" spans="1:8" s="19" customFormat="1" ht="15.75" x14ac:dyDescent="0.2">
      <c r="A136" s="83"/>
      <c r="B136" s="59"/>
      <c r="C136" s="84"/>
      <c r="D136" s="85"/>
      <c r="E136" s="27" t="s">
        <v>168</v>
      </c>
      <c r="F136" s="61"/>
      <c r="G136" s="9">
        <f>SUM(F113:F135)</f>
        <v>78.549999999999983</v>
      </c>
    </row>
    <row r="137" spans="1:8" s="19" customFormat="1" ht="15.75" x14ac:dyDescent="0.2">
      <c r="A137" s="86">
        <f>A135+F135</f>
        <v>355.04999999999995</v>
      </c>
      <c r="B137" s="62">
        <f>B135+F135</f>
        <v>78.549999999999983</v>
      </c>
      <c r="C137" s="87"/>
      <c r="D137" s="88"/>
      <c r="E137" s="28" t="s">
        <v>150</v>
      </c>
      <c r="F137" s="64"/>
      <c r="G137" s="9"/>
    </row>
    <row r="138" spans="1:8" s="19" customFormat="1" ht="31.5" x14ac:dyDescent="0.2">
      <c r="A138" s="89"/>
      <c r="B138" s="90"/>
      <c r="C138" s="91"/>
      <c r="D138" s="92"/>
      <c r="E138" s="29" t="s">
        <v>167</v>
      </c>
      <c r="F138" s="67"/>
      <c r="G138" s="9"/>
      <c r="H138" s="20"/>
    </row>
    <row r="139" spans="1:8" s="19" customFormat="1" x14ac:dyDescent="0.2">
      <c r="A139" s="68">
        <f>A137+F136</f>
        <v>355.04999999999995</v>
      </c>
      <c r="B139" s="69">
        <v>0</v>
      </c>
      <c r="C139" s="80" t="s">
        <v>26</v>
      </c>
      <c r="D139" s="80" t="s">
        <v>33</v>
      </c>
      <c r="E139" s="81" t="s">
        <v>70</v>
      </c>
      <c r="F139" s="72">
        <v>23</v>
      </c>
      <c r="G139" s="17"/>
      <c r="H139" s="20"/>
    </row>
    <row r="140" spans="1:8" s="19" customFormat="1" x14ac:dyDescent="0.2">
      <c r="A140" s="37">
        <f t="shared" ref="A140:A221" si="27">A139+F139</f>
        <v>378.04999999999995</v>
      </c>
      <c r="B140" s="73">
        <f t="shared" ref="B140:B204" si="28">B139+F139</f>
        <v>23</v>
      </c>
      <c r="C140" s="16" t="s">
        <v>11</v>
      </c>
      <c r="D140" s="16" t="s">
        <v>9</v>
      </c>
      <c r="E140" s="40" t="s">
        <v>70</v>
      </c>
      <c r="F140" s="51">
        <v>2.9</v>
      </c>
      <c r="G140" s="17"/>
      <c r="H140" s="20"/>
    </row>
    <row r="141" spans="1:8" s="19" customFormat="1" x14ac:dyDescent="0.2">
      <c r="A141" s="37">
        <f t="shared" ref="A141:A154" si="29">A140+F140</f>
        <v>380.94999999999993</v>
      </c>
      <c r="B141" s="73">
        <f t="shared" ref="B141:B154" si="30">B140+F140</f>
        <v>25.9</v>
      </c>
      <c r="C141" s="16" t="s">
        <v>11</v>
      </c>
      <c r="D141" s="16" t="s">
        <v>12</v>
      </c>
      <c r="E141" s="40" t="s">
        <v>162</v>
      </c>
      <c r="F141" s="51">
        <v>10</v>
      </c>
      <c r="G141" s="17"/>
    </row>
    <row r="142" spans="1:8" s="19" customFormat="1" x14ac:dyDescent="0.2">
      <c r="A142" s="37">
        <f t="shared" si="29"/>
        <v>390.94999999999993</v>
      </c>
      <c r="B142" s="73">
        <f t="shared" si="30"/>
        <v>35.9</v>
      </c>
      <c r="C142" s="16" t="s">
        <v>26</v>
      </c>
      <c r="D142" s="16" t="s">
        <v>9</v>
      </c>
      <c r="E142" s="40" t="s">
        <v>163</v>
      </c>
      <c r="F142" s="51">
        <v>1.6</v>
      </c>
      <c r="G142" s="17"/>
    </row>
    <row r="143" spans="1:8" s="19" customFormat="1" x14ac:dyDescent="0.2">
      <c r="A143" s="37">
        <f t="shared" si="29"/>
        <v>392.54999999999995</v>
      </c>
      <c r="B143" s="73">
        <f t="shared" si="30"/>
        <v>37.5</v>
      </c>
      <c r="C143" s="16" t="s">
        <v>11</v>
      </c>
      <c r="D143" s="16" t="s">
        <v>9</v>
      </c>
      <c r="E143" s="40" t="s">
        <v>164</v>
      </c>
      <c r="F143" s="51">
        <v>0.2</v>
      </c>
      <c r="G143" s="17"/>
    </row>
    <row r="144" spans="1:8" s="19" customFormat="1" x14ac:dyDescent="0.2">
      <c r="A144" s="37">
        <f t="shared" si="29"/>
        <v>392.74999999999994</v>
      </c>
      <c r="B144" s="73">
        <f t="shared" si="30"/>
        <v>37.700000000000003</v>
      </c>
      <c r="C144" s="16" t="s">
        <v>26</v>
      </c>
      <c r="D144" s="16" t="s">
        <v>9</v>
      </c>
      <c r="E144" s="40" t="s">
        <v>165</v>
      </c>
      <c r="F144" s="51">
        <v>3.8</v>
      </c>
      <c r="G144" s="17"/>
    </row>
    <row r="145" spans="1:8" s="19" customFormat="1" x14ac:dyDescent="0.2">
      <c r="A145" s="37">
        <f t="shared" si="29"/>
        <v>396.54999999999995</v>
      </c>
      <c r="B145" s="73">
        <f t="shared" si="30"/>
        <v>41.5</v>
      </c>
      <c r="C145" s="16" t="s">
        <v>26</v>
      </c>
      <c r="D145" s="16" t="s">
        <v>9</v>
      </c>
      <c r="E145" s="40" t="s">
        <v>166</v>
      </c>
      <c r="F145" s="51">
        <v>5.7</v>
      </c>
      <c r="G145" s="17"/>
    </row>
    <row r="146" spans="1:8" s="19" customFormat="1" x14ac:dyDescent="0.2">
      <c r="A146" s="37">
        <f t="shared" si="29"/>
        <v>402.24999999999994</v>
      </c>
      <c r="B146" s="73">
        <f t="shared" si="30"/>
        <v>47.2</v>
      </c>
      <c r="C146" s="16" t="s">
        <v>8</v>
      </c>
      <c r="D146" s="16" t="s">
        <v>33</v>
      </c>
      <c r="E146" s="40" t="s">
        <v>155</v>
      </c>
      <c r="F146" s="51">
        <v>1.8</v>
      </c>
      <c r="G146" s="17"/>
    </row>
    <row r="147" spans="1:8" s="19" customFormat="1" x14ac:dyDescent="0.2">
      <c r="A147" s="37">
        <f t="shared" si="29"/>
        <v>404.04999999999995</v>
      </c>
      <c r="B147" s="73">
        <f t="shared" si="30"/>
        <v>49</v>
      </c>
      <c r="C147" s="16" t="s">
        <v>51</v>
      </c>
      <c r="D147" s="16" t="s">
        <v>33</v>
      </c>
      <c r="E147" s="40" t="s">
        <v>155</v>
      </c>
      <c r="F147" s="51">
        <v>0.7</v>
      </c>
      <c r="G147" s="17"/>
    </row>
    <row r="148" spans="1:8" s="19" customFormat="1" x14ac:dyDescent="0.2">
      <c r="A148" s="37">
        <f t="shared" si="29"/>
        <v>404.74999999999994</v>
      </c>
      <c r="B148" s="73">
        <f t="shared" si="30"/>
        <v>49.7</v>
      </c>
      <c r="C148" s="16" t="s">
        <v>11</v>
      </c>
      <c r="D148" s="16" t="s">
        <v>9</v>
      </c>
      <c r="E148" s="40" t="s">
        <v>156</v>
      </c>
      <c r="F148" s="51">
        <v>1.4</v>
      </c>
      <c r="G148" s="17"/>
    </row>
    <row r="149" spans="1:8" s="19" customFormat="1" x14ac:dyDescent="0.2">
      <c r="A149" s="37">
        <f t="shared" si="29"/>
        <v>406.14999999999992</v>
      </c>
      <c r="B149" s="73">
        <f t="shared" si="30"/>
        <v>51.1</v>
      </c>
      <c r="C149" s="16" t="s">
        <v>8</v>
      </c>
      <c r="D149" s="16" t="s">
        <v>33</v>
      </c>
      <c r="E149" s="40" t="s">
        <v>157</v>
      </c>
      <c r="F149" s="51">
        <v>0.1</v>
      </c>
      <c r="G149" s="17"/>
    </row>
    <row r="150" spans="1:8" s="19" customFormat="1" x14ac:dyDescent="0.2">
      <c r="A150" s="37">
        <f t="shared" si="29"/>
        <v>406.24999999999994</v>
      </c>
      <c r="B150" s="73">
        <f t="shared" si="30"/>
        <v>51.2</v>
      </c>
      <c r="C150" s="16" t="s">
        <v>11</v>
      </c>
      <c r="D150" s="16" t="s">
        <v>9</v>
      </c>
      <c r="E150" s="40" t="s">
        <v>170</v>
      </c>
      <c r="F150" s="51">
        <v>0.7</v>
      </c>
      <c r="G150" s="17"/>
    </row>
    <row r="151" spans="1:8" s="19" customFormat="1" x14ac:dyDescent="0.2">
      <c r="A151" s="37">
        <f t="shared" si="29"/>
        <v>406.94999999999993</v>
      </c>
      <c r="B151" s="73">
        <f t="shared" si="30"/>
        <v>51.900000000000006</v>
      </c>
      <c r="C151" s="16" t="s">
        <v>11</v>
      </c>
      <c r="D151" s="16" t="s">
        <v>12</v>
      </c>
      <c r="E151" s="40" t="s">
        <v>158</v>
      </c>
      <c r="F151" s="51">
        <v>0.1</v>
      </c>
      <c r="G151" s="17"/>
    </row>
    <row r="152" spans="1:8" s="19" customFormat="1" x14ac:dyDescent="0.2">
      <c r="A152" s="37">
        <f t="shared" si="29"/>
        <v>407.04999999999995</v>
      </c>
      <c r="B152" s="73">
        <f t="shared" si="30"/>
        <v>52.000000000000007</v>
      </c>
      <c r="C152" s="16" t="s">
        <v>8</v>
      </c>
      <c r="D152" s="16" t="s">
        <v>9</v>
      </c>
      <c r="E152" s="40" t="s">
        <v>159</v>
      </c>
      <c r="F152" s="51">
        <v>0.1</v>
      </c>
      <c r="G152" s="17"/>
    </row>
    <row r="153" spans="1:8" s="19" customFormat="1" x14ac:dyDescent="0.2">
      <c r="A153" s="37">
        <f t="shared" si="29"/>
        <v>407.15</v>
      </c>
      <c r="B153" s="73">
        <f t="shared" si="30"/>
        <v>52.100000000000009</v>
      </c>
      <c r="C153" s="16" t="s">
        <v>8</v>
      </c>
      <c r="D153" s="16" t="s">
        <v>33</v>
      </c>
      <c r="E153" s="40" t="s">
        <v>160</v>
      </c>
      <c r="F153" s="51">
        <v>0.2</v>
      </c>
      <c r="G153" s="17"/>
    </row>
    <row r="154" spans="1:8" s="19" customFormat="1" ht="30" x14ac:dyDescent="0.2">
      <c r="A154" s="37">
        <f t="shared" si="29"/>
        <v>407.34999999999997</v>
      </c>
      <c r="B154" s="73">
        <f t="shared" si="30"/>
        <v>52.300000000000011</v>
      </c>
      <c r="C154" s="16" t="s">
        <v>26</v>
      </c>
      <c r="D154" s="16" t="s">
        <v>33</v>
      </c>
      <c r="E154" s="40" t="s">
        <v>161</v>
      </c>
      <c r="F154" s="51">
        <v>4</v>
      </c>
      <c r="G154" s="17"/>
    </row>
    <row r="155" spans="1:8" s="19" customFormat="1" ht="15.75" x14ac:dyDescent="0.2">
      <c r="A155" s="59"/>
      <c r="B155" s="59"/>
      <c r="C155" s="85"/>
      <c r="D155" s="85"/>
      <c r="E155" s="27" t="s">
        <v>169</v>
      </c>
      <c r="F155" s="61"/>
      <c r="G155" s="9">
        <f>SUM(F139:F154)</f>
        <v>56.300000000000011</v>
      </c>
    </row>
    <row r="156" spans="1:8" s="19" customFormat="1" ht="15.75" x14ac:dyDescent="0.2">
      <c r="A156" s="62">
        <f>A154+F154</f>
        <v>411.34999999999997</v>
      </c>
      <c r="B156" s="93">
        <f>B154+F154</f>
        <v>56.300000000000011</v>
      </c>
      <c r="C156" s="88"/>
      <c r="D156" s="88"/>
      <c r="E156" s="28" t="s">
        <v>151</v>
      </c>
      <c r="F156" s="64"/>
      <c r="G156" s="9"/>
    </row>
    <row r="157" spans="1:8" s="19" customFormat="1" ht="15.75" x14ac:dyDescent="0.2">
      <c r="A157" s="65"/>
      <c r="B157" s="65"/>
      <c r="C157" s="92"/>
      <c r="D157" s="92"/>
      <c r="E157" s="29" t="s">
        <v>181</v>
      </c>
      <c r="F157" s="67"/>
      <c r="G157" s="9"/>
      <c r="H157" s="20"/>
    </row>
    <row r="158" spans="1:8" s="19" customFormat="1" x14ac:dyDescent="0.2">
      <c r="A158" s="68">
        <f>A156+F155</f>
        <v>411.34999999999997</v>
      </c>
      <c r="B158" s="69">
        <v>0</v>
      </c>
      <c r="C158" s="80" t="s">
        <v>26</v>
      </c>
      <c r="D158" s="80" t="s">
        <v>33</v>
      </c>
      <c r="E158" s="81" t="s">
        <v>84</v>
      </c>
      <c r="F158" s="72">
        <v>1.9</v>
      </c>
      <c r="G158" s="17"/>
      <c r="H158" s="20"/>
    </row>
    <row r="159" spans="1:8" s="19" customFormat="1" x14ac:dyDescent="0.2">
      <c r="A159" s="37">
        <f t="shared" si="27"/>
        <v>413.24999999999994</v>
      </c>
      <c r="B159" s="73">
        <f t="shared" si="28"/>
        <v>1.9</v>
      </c>
      <c r="C159" s="16" t="s">
        <v>11</v>
      </c>
      <c r="D159" s="16" t="s">
        <v>9</v>
      </c>
      <c r="E159" s="40" t="s">
        <v>129</v>
      </c>
      <c r="F159" s="51">
        <v>1</v>
      </c>
      <c r="G159" s="17"/>
      <c r="H159" s="20"/>
    </row>
    <row r="160" spans="1:8" s="19" customFormat="1" x14ac:dyDescent="0.2">
      <c r="A160" s="37">
        <f t="shared" ref="A160" si="31">A159+F159</f>
        <v>414.24999999999994</v>
      </c>
      <c r="B160" s="73">
        <f t="shared" ref="B160" si="32">B159+F159</f>
        <v>2.9</v>
      </c>
      <c r="C160" s="16" t="s">
        <v>51</v>
      </c>
      <c r="D160" s="16" t="s">
        <v>9</v>
      </c>
      <c r="E160" s="40" t="s">
        <v>130</v>
      </c>
      <c r="F160" s="51">
        <v>7.1</v>
      </c>
      <c r="G160" s="17"/>
    </row>
    <row r="161" spans="1:7" s="19" customFormat="1" x14ac:dyDescent="0.2">
      <c r="A161" s="37">
        <f t="shared" ref="A161" si="33">A160+F160</f>
        <v>421.34999999999997</v>
      </c>
      <c r="B161" s="73">
        <f t="shared" ref="B161" si="34">B160+F160</f>
        <v>10</v>
      </c>
      <c r="C161" s="16" t="s">
        <v>26</v>
      </c>
      <c r="D161" s="16" t="s">
        <v>9</v>
      </c>
      <c r="E161" s="40" t="s">
        <v>131</v>
      </c>
      <c r="F161" s="51">
        <v>1.2</v>
      </c>
      <c r="G161" s="17"/>
    </row>
    <row r="162" spans="1:7" s="19" customFormat="1" x14ac:dyDescent="0.2">
      <c r="A162" s="37">
        <f t="shared" si="27"/>
        <v>422.54999999999995</v>
      </c>
      <c r="B162" s="73">
        <f t="shared" si="28"/>
        <v>11.2</v>
      </c>
      <c r="C162" s="16" t="s">
        <v>8</v>
      </c>
      <c r="D162" s="16" t="s">
        <v>33</v>
      </c>
      <c r="E162" s="40" t="s">
        <v>132</v>
      </c>
      <c r="F162" s="51">
        <v>17.3</v>
      </c>
      <c r="G162" s="17"/>
    </row>
    <row r="163" spans="1:7" s="19" customFormat="1" ht="30.75" x14ac:dyDescent="0.2">
      <c r="A163" s="37">
        <f t="shared" si="27"/>
        <v>439.84999999999997</v>
      </c>
      <c r="B163" s="73">
        <f t="shared" si="28"/>
        <v>28.5</v>
      </c>
      <c r="C163" s="16" t="s">
        <v>8</v>
      </c>
      <c r="D163" s="16" t="s">
        <v>9</v>
      </c>
      <c r="E163" s="40" t="s">
        <v>231</v>
      </c>
      <c r="F163" s="51">
        <v>4.5</v>
      </c>
      <c r="G163" s="17"/>
    </row>
    <row r="164" spans="1:7" s="19" customFormat="1" ht="30" x14ac:dyDescent="0.2">
      <c r="A164" s="37">
        <f t="shared" si="27"/>
        <v>444.34999999999997</v>
      </c>
      <c r="B164" s="73">
        <f t="shared" si="28"/>
        <v>33</v>
      </c>
      <c r="C164" s="16" t="s">
        <v>8</v>
      </c>
      <c r="D164" s="16" t="s">
        <v>12</v>
      </c>
      <c r="E164" s="40" t="s">
        <v>85</v>
      </c>
      <c r="F164" s="51">
        <v>17.7</v>
      </c>
      <c r="G164" s="17"/>
    </row>
    <row r="165" spans="1:7" s="19" customFormat="1" x14ac:dyDescent="0.2">
      <c r="A165" s="37">
        <f t="shared" si="27"/>
        <v>462.04999999999995</v>
      </c>
      <c r="B165" s="73">
        <f t="shared" si="28"/>
        <v>50.7</v>
      </c>
      <c r="C165" s="16" t="s">
        <v>51</v>
      </c>
      <c r="D165" s="16" t="s">
        <v>23</v>
      </c>
      <c r="E165" s="40" t="s">
        <v>86</v>
      </c>
      <c r="F165" s="51">
        <v>0.75</v>
      </c>
      <c r="G165" s="17"/>
    </row>
    <row r="166" spans="1:7" s="19" customFormat="1" x14ac:dyDescent="0.2">
      <c r="A166" s="37">
        <f t="shared" si="27"/>
        <v>462.79999999999995</v>
      </c>
      <c r="B166" s="73">
        <f t="shared" si="28"/>
        <v>51.45</v>
      </c>
      <c r="C166" s="16" t="s">
        <v>26</v>
      </c>
      <c r="D166" s="16" t="s">
        <v>23</v>
      </c>
      <c r="E166" s="40" t="s">
        <v>87</v>
      </c>
      <c r="F166" s="51">
        <v>1.7</v>
      </c>
      <c r="G166" s="17"/>
    </row>
    <row r="167" spans="1:7" s="19" customFormat="1" x14ac:dyDescent="0.2">
      <c r="A167" s="37">
        <f t="shared" ref="A167:A168" si="35">A166+F166</f>
        <v>464.49999999999994</v>
      </c>
      <c r="B167" s="73">
        <f t="shared" ref="B167:B168" si="36">B166+F166</f>
        <v>53.150000000000006</v>
      </c>
      <c r="C167" s="16" t="s">
        <v>11</v>
      </c>
      <c r="D167" s="16" t="s">
        <v>33</v>
      </c>
      <c r="E167" s="40" t="s">
        <v>133</v>
      </c>
      <c r="F167" s="51">
        <v>0.1</v>
      </c>
      <c r="G167" s="17"/>
    </row>
    <row r="168" spans="1:7" s="19" customFormat="1" x14ac:dyDescent="0.2">
      <c r="A168" s="37">
        <f t="shared" si="35"/>
        <v>464.59999999999997</v>
      </c>
      <c r="B168" s="73">
        <f t="shared" si="36"/>
        <v>53.250000000000007</v>
      </c>
      <c r="C168" s="16" t="s">
        <v>11</v>
      </c>
      <c r="D168" s="16" t="s">
        <v>67</v>
      </c>
      <c r="E168" s="40" t="s">
        <v>88</v>
      </c>
      <c r="F168" s="51">
        <v>1.3</v>
      </c>
      <c r="G168" s="17"/>
    </row>
    <row r="169" spans="1:7" s="19" customFormat="1" ht="31.5" x14ac:dyDescent="0.2">
      <c r="A169" s="109">
        <f t="shared" ref="A169" si="37">A168+F168</f>
        <v>465.9</v>
      </c>
      <c r="B169" s="116">
        <f t="shared" ref="B169" si="38">B168+F168</f>
        <v>54.550000000000004</v>
      </c>
      <c r="C169" s="117"/>
      <c r="D169" s="117"/>
      <c r="E169" s="27" t="s">
        <v>235</v>
      </c>
      <c r="F169" s="118"/>
      <c r="G169" s="17">
        <f>SUM(F158:F168)</f>
        <v>54.550000000000004</v>
      </c>
    </row>
    <row r="170" spans="1:7" s="19" customFormat="1" x14ac:dyDescent="0.2">
      <c r="A170" s="37">
        <f t="shared" ref="A170:A171" si="39">A169+F169</f>
        <v>465.9</v>
      </c>
      <c r="B170" s="73">
        <v>0</v>
      </c>
      <c r="C170" s="16" t="s">
        <v>26</v>
      </c>
      <c r="D170" s="16" t="s">
        <v>33</v>
      </c>
      <c r="E170" s="40" t="s">
        <v>88</v>
      </c>
      <c r="F170" s="51">
        <v>0.3</v>
      </c>
      <c r="G170" s="17"/>
    </row>
    <row r="171" spans="1:7" s="19" customFormat="1" x14ac:dyDescent="0.2">
      <c r="A171" s="37">
        <f t="shared" si="39"/>
        <v>466.2</v>
      </c>
      <c r="B171" s="73">
        <f t="shared" ref="B171" si="40">B170+F170</f>
        <v>0.3</v>
      </c>
      <c r="C171" s="16" t="s">
        <v>83</v>
      </c>
      <c r="D171" s="16" t="s">
        <v>67</v>
      </c>
      <c r="E171" s="40" t="s">
        <v>89</v>
      </c>
      <c r="F171" s="51">
        <v>1</v>
      </c>
      <c r="G171" s="17"/>
    </row>
    <row r="172" spans="1:7" s="19" customFormat="1" x14ac:dyDescent="0.2">
      <c r="A172" s="37">
        <f t="shared" ref="A172:A194" si="41">A171+F171</f>
        <v>467.2</v>
      </c>
      <c r="B172" s="73">
        <f t="shared" ref="B172:B194" si="42">B171+F171</f>
        <v>1.3</v>
      </c>
      <c r="C172" s="16" t="s">
        <v>8</v>
      </c>
      <c r="D172" s="16" t="s">
        <v>33</v>
      </c>
      <c r="E172" s="40" t="s">
        <v>89</v>
      </c>
      <c r="F172" s="51">
        <v>0.3</v>
      </c>
      <c r="G172" s="17"/>
    </row>
    <row r="173" spans="1:7" s="19" customFormat="1" x14ac:dyDescent="0.2">
      <c r="A173" s="37">
        <f t="shared" si="41"/>
        <v>467.5</v>
      </c>
      <c r="B173" s="73">
        <f t="shared" si="42"/>
        <v>1.6</v>
      </c>
      <c r="C173" s="16" t="s">
        <v>11</v>
      </c>
      <c r="D173" s="16" t="s">
        <v>9</v>
      </c>
      <c r="E173" s="40" t="s">
        <v>89</v>
      </c>
      <c r="F173" s="51">
        <v>0.16</v>
      </c>
      <c r="G173" s="17"/>
    </row>
    <row r="174" spans="1:7" s="19" customFormat="1" x14ac:dyDescent="0.2">
      <c r="A174" s="37">
        <f t="shared" si="41"/>
        <v>467.66</v>
      </c>
      <c r="B174" s="73">
        <f t="shared" si="42"/>
        <v>1.76</v>
      </c>
      <c r="C174" s="16" t="s">
        <v>8</v>
      </c>
      <c r="D174" s="16" t="s">
        <v>33</v>
      </c>
      <c r="E174" s="40" t="s">
        <v>90</v>
      </c>
      <c r="F174" s="51">
        <v>2.9</v>
      </c>
      <c r="G174" s="17"/>
    </row>
    <row r="175" spans="1:7" s="19" customFormat="1" x14ac:dyDescent="0.2">
      <c r="A175" s="37">
        <f t="shared" si="41"/>
        <v>470.56</v>
      </c>
      <c r="B175" s="73">
        <f t="shared" si="42"/>
        <v>4.66</v>
      </c>
      <c r="C175" s="16" t="s">
        <v>11</v>
      </c>
      <c r="D175" s="16" t="s">
        <v>67</v>
      </c>
      <c r="E175" s="40" t="s">
        <v>134</v>
      </c>
      <c r="F175" s="51">
        <v>11.5</v>
      </c>
      <c r="G175" s="17"/>
    </row>
    <row r="176" spans="1:7" s="19" customFormat="1" x14ac:dyDescent="0.2">
      <c r="A176" s="37">
        <f t="shared" si="41"/>
        <v>482.06</v>
      </c>
      <c r="B176" s="73">
        <f t="shared" si="42"/>
        <v>16.16</v>
      </c>
      <c r="C176" s="16" t="s">
        <v>8</v>
      </c>
      <c r="D176" s="16" t="s">
        <v>33</v>
      </c>
      <c r="E176" s="40" t="s">
        <v>140</v>
      </c>
      <c r="F176" s="51">
        <v>1.8</v>
      </c>
      <c r="G176" s="17"/>
    </row>
    <row r="177" spans="1:8" s="19" customFormat="1" x14ac:dyDescent="0.2">
      <c r="A177" s="37">
        <f t="shared" si="41"/>
        <v>483.86</v>
      </c>
      <c r="B177" s="73">
        <f t="shared" si="42"/>
        <v>17.96</v>
      </c>
      <c r="C177" s="16" t="s">
        <v>11</v>
      </c>
      <c r="D177" s="16" t="s">
        <v>33</v>
      </c>
      <c r="E177" s="40" t="s">
        <v>141</v>
      </c>
      <c r="F177" s="51">
        <v>2.9</v>
      </c>
      <c r="G177" s="17"/>
    </row>
    <row r="178" spans="1:8" s="19" customFormat="1" x14ac:dyDescent="0.2">
      <c r="A178" s="37">
        <f t="shared" si="41"/>
        <v>486.76</v>
      </c>
      <c r="B178" s="73">
        <f t="shared" si="42"/>
        <v>20.86</v>
      </c>
      <c r="C178" s="16" t="s">
        <v>11</v>
      </c>
      <c r="D178" s="16" t="s">
        <v>9</v>
      </c>
      <c r="E178" s="40" t="s">
        <v>142</v>
      </c>
      <c r="F178" s="51">
        <v>0.4</v>
      </c>
      <c r="G178" s="17"/>
    </row>
    <row r="179" spans="1:8" s="19" customFormat="1" ht="15.75" x14ac:dyDescent="0.25">
      <c r="A179" s="37">
        <f t="shared" si="41"/>
        <v>487.15999999999997</v>
      </c>
      <c r="B179" s="73">
        <f t="shared" si="42"/>
        <v>21.259999999999998</v>
      </c>
      <c r="C179" s="16" t="s">
        <v>8</v>
      </c>
      <c r="D179" s="16" t="s">
        <v>33</v>
      </c>
      <c r="E179" s="40" t="s">
        <v>143</v>
      </c>
      <c r="F179" s="51">
        <v>5.7</v>
      </c>
      <c r="G179" s="17"/>
      <c r="H179" s="26"/>
    </row>
    <row r="180" spans="1:8" s="19" customFormat="1" ht="15.75" x14ac:dyDescent="0.25">
      <c r="A180" s="37">
        <f t="shared" si="41"/>
        <v>492.85999999999996</v>
      </c>
      <c r="B180" s="73">
        <f t="shared" si="42"/>
        <v>26.959999999999997</v>
      </c>
      <c r="C180" s="16" t="s">
        <v>11</v>
      </c>
      <c r="D180" s="16" t="s">
        <v>9</v>
      </c>
      <c r="E180" s="40" t="s">
        <v>144</v>
      </c>
      <c r="F180" s="51">
        <v>0.4</v>
      </c>
      <c r="G180" s="17"/>
      <c r="H180" s="26"/>
    </row>
    <row r="181" spans="1:8" s="19" customFormat="1" ht="15.75" x14ac:dyDescent="0.25">
      <c r="A181" s="37">
        <f t="shared" si="41"/>
        <v>493.25999999999993</v>
      </c>
      <c r="B181" s="73">
        <f t="shared" si="42"/>
        <v>27.359999999999996</v>
      </c>
      <c r="C181" s="16" t="s">
        <v>8</v>
      </c>
      <c r="D181" s="16" t="s">
        <v>33</v>
      </c>
      <c r="E181" s="40" t="s">
        <v>145</v>
      </c>
      <c r="F181" s="51">
        <v>5</v>
      </c>
      <c r="G181" s="17"/>
      <c r="H181" s="26"/>
    </row>
    <row r="182" spans="1:8" s="19" customFormat="1" ht="15.75" x14ac:dyDescent="0.25">
      <c r="A182" s="37">
        <f t="shared" si="41"/>
        <v>498.25999999999993</v>
      </c>
      <c r="B182" s="73">
        <f t="shared" si="42"/>
        <v>32.36</v>
      </c>
      <c r="C182" s="16" t="s">
        <v>26</v>
      </c>
      <c r="D182" s="16" t="s">
        <v>33</v>
      </c>
      <c r="E182" s="40" t="s">
        <v>146</v>
      </c>
      <c r="F182" s="51">
        <v>2</v>
      </c>
      <c r="G182" s="17"/>
      <c r="H182" s="26"/>
    </row>
    <row r="183" spans="1:8" s="19" customFormat="1" ht="15.75" x14ac:dyDescent="0.25">
      <c r="A183" s="37">
        <f t="shared" si="41"/>
        <v>500.25999999999993</v>
      </c>
      <c r="B183" s="73">
        <f t="shared" si="42"/>
        <v>34.36</v>
      </c>
      <c r="C183" s="16" t="s">
        <v>8</v>
      </c>
      <c r="D183" s="16" t="s">
        <v>23</v>
      </c>
      <c r="E183" s="40" t="s">
        <v>147</v>
      </c>
      <c r="F183" s="51">
        <v>0.5</v>
      </c>
      <c r="G183" s="17"/>
      <c r="H183" s="26"/>
    </row>
    <row r="184" spans="1:8" s="19" customFormat="1" ht="30" x14ac:dyDescent="0.25">
      <c r="A184" s="37">
        <f t="shared" si="41"/>
        <v>500.75999999999993</v>
      </c>
      <c r="B184" s="73">
        <f t="shared" si="42"/>
        <v>34.86</v>
      </c>
      <c r="C184" s="78" t="s">
        <v>11</v>
      </c>
      <c r="D184" s="78" t="s">
        <v>33</v>
      </c>
      <c r="E184" s="49" t="s">
        <v>171</v>
      </c>
      <c r="F184" s="79">
        <v>0.5</v>
      </c>
      <c r="G184" s="17"/>
      <c r="H184" s="26"/>
    </row>
    <row r="185" spans="1:8" s="19" customFormat="1" x14ac:dyDescent="0.2">
      <c r="A185" s="37">
        <f t="shared" si="41"/>
        <v>501.25999999999993</v>
      </c>
      <c r="B185" s="73">
        <f t="shared" si="42"/>
        <v>35.36</v>
      </c>
      <c r="C185" s="16" t="s">
        <v>26</v>
      </c>
      <c r="D185" s="16" t="s">
        <v>33</v>
      </c>
      <c r="E185" s="40" t="s">
        <v>91</v>
      </c>
      <c r="F185" s="51">
        <v>1.6</v>
      </c>
      <c r="G185" s="17"/>
      <c r="H185" s="20"/>
    </row>
    <row r="186" spans="1:8" s="19" customFormat="1" ht="30.75" x14ac:dyDescent="0.2">
      <c r="A186" s="37">
        <f t="shared" si="41"/>
        <v>502.85999999999996</v>
      </c>
      <c r="B186" s="73">
        <f t="shared" si="42"/>
        <v>36.96</v>
      </c>
      <c r="C186" s="16" t="s">
        <v>8</v>
      </c>
      <c r="D186" s="16" t="s">
        <v>23</v>
      </c>
      <c r="E186" s="40" t="s">
        <v>232</v>
      </c>
      <c r="F186" s="51">
        <v>8.9</v>
      </c>
      <c r="G186" s="17"/>
    </row>
    <row r="187" spans="1:8" s="19" customFormat="1" x14ac:dyDescent="0.2">
      <c r="A187" s="37">
        <f t="shared" si="41"/>
        <v>511.75999999999993</v>
      </c>
      <c r="B187" s="73">
        <f t="shared" si="42"/>
        <v>45.86</v>
      </c>
      <c r="C187" s="16" t="s">
        <v>11</v>
      </c>
      <c r="D187" s="16" t="s">
        <v>33</v>
      </c>
      <c r="E187" s="40" t="s">
        <v>92</v>
      </c>
      <c r="F187" s="51">
        <v>11.6</v>
      </c>
      <c r="G187" s="17"/>
    </row>
    <row r="188" spans="1:8" s="19" customFormat="1" x14ac:dyDescent="0.2">
      <c r="A188" s="37">
        <f t="shared" si="41"/>
        <v>523.3599999999999</v>
      </c>
      <c r="B188" s="73">
        <f t="shared" si="42"/>
        <v>57.46</v>
      </c>
      <c r="C188" s="16" t="s">
        <v>8</v>
      </c>
      <c r="D188" s="16" t="s">
        <v>23</v>
      </c>
      <c r="E188" s="40" t="s">
        <v>93</v>
      </c>
      <c r="F188" s="51">
        <v>4.0999999999999996</v>
      </c>
      <c r="G188" s="17"/>
    </row>
    <row r="189" spans="1:8" s="19" customFormat="1" x14ac:dyDescent="0.2">
      <c r="A189" s="37">
        <f t="shared" si="41"/>
        <v>527.45999999999992</v>
      </c>
      <c r="B189" s="73">
        <f t="shared" si="42"/>
        <v>61.56</v>
      </c>
      <c r="C189" s="16" t="s">
        <v>8</v>
      </c>
      <c r="D189" s="16" t="s">
        <v>23</v>
      </c>
      <c r="E189" s="40" t="s">
        <v>94</v>
      </c>
      <c r="F189" s="51">
        <v>1.7</v>
      </c>
      <c r="G189" s="17"/>
    </row>
    <row r="190" spans="1:8" s="19" customFormat="1" ht="30" x14ac:dyDescent="0.2">
      <c r="A190" s="37">
        <f t="shared" si="41"/>
        <v>529.16</v>
      </c>
      <c r="B190" s="73">
        <f t="shared" si="42"/>
        <v>63.260000000000005</v>
      </c>
      <c r="C190" s="16" t="s">
        <v>11</v>
      </c>
      <c r="D190" s="16" t="s">
        <v>33</v>
      </c>
      <c r="E190" s="40" t="s">
        <v>95</v>
      </c>
      <c r="F190" s="51">
        <v>3.1</v>
      </c>
      <c r="G190" s="17"/>
    </row>
    <row r="191" spans="1:8" s="19" customFormat="1" x14ac:dyDescent="0.2">
      <c r="A191" s="37">
        <f t="shared" si="41"/>
        <v>532.26</v>
      </c>
      <c r="B191" s="73">
        <f t="shared" si="42"/>
        <v>66.36</v>
      </c>
      <c r="C191" s="16" t="s">
        <v>8</v>
      </c>
      <c r="D191" s="16" t="s">
        <v>23</v>
      </c>
      <c r="E191" s="40" t="s">
        <v>96</v>
      </c>
      <c r="F191" s="51">
        <v>1.65</v>
      </c>
      <c r="G191" s="17"/>
    </row>
    <row r="192" spans="1:8" s="19" customFormat="1" x14ac:dyDescent="0.2">
      <c r="A192" s="37">
        <f t="shared" si="41"/>
        <v>533.91</v>
      </c>
      <c r="B192" s="73">
        <f t="shared" si="42"/>
        <v>68.010000000000005</v>
      </c>
      <c r="C192" s="16" t="s">
        <v>11</v>
      </c>
      <c r="D192" s="16" t="s">
        <v>33</v>
      </c>
      <c r="E192" s="40" t="s">
        <v>97</v>
      </c>
      <c r="F192" s="51">
        <v>0.85</v>
      </c>
      <c r="G192" s="17"/>
    </row>
    <row r="193" spans="1:8" s="19" customFormat="1" x14ac:dyDescent="0.2">
      <c r="A193" s="37">
        <f t="shared" si="41"/>
        <v>534.76</v>
      </c>
      <c r="B193" s="73">
        <f t="shared" si="42"/>
        <v>68.86</v>
      </c>
      <c r="C193" s="16" t="s">
        <v>8</v>
      </c>
      <c r="D193" s="16" t="s">
        <v>23</v>
      </c>
      <c r="E193" s="40" t="s">
        <v>98</v>
      </c>
      <c r="F193" s="51">
        <v>7.6</v>
      </c>
      <c r="G193" s="17"/>
    </row>
    <row r="194" spans="1:8" s="19" customFormat="1" x14ac:dyDescent="0.2">
      <c r="A194" s="37">
        <f t="shared" si="41"/>
        <v>542.36</v>
      </c>
      <c r="B194" s="73">
        <f t="shared" si="42"/>
        <v>76.459999999999994</v>
      </c>
      <c r="C194" s="78" t="s">
        <v>11</v>
      </c>
      <c r="D194" s="78" t="s">
        <v>23</v>
      </c>
      <c r="E194" s="49" t="s">
        <v>99</v>
      </c>
      <c r="F194" s="79">
        <v>0.2</v>
      </c>
      <c r="G194" s="17"/>
    </row>
    <row r="195" spans="1:8" s="19" customFormat="1" ht="15.75" x14ac:dyDescent="0.2">
      <c r="A195" s="59"/>
      <c r="B195" s="59"/>
      <c r="C195" s="85"/>
      <c r="D195" s="85"/>
      <c r="E195" s="27" t="s">
        <v>236</v>
      </c>
      <c r="F195" s="61"/>
      <c r="G195" s="9">
        <f>SUM(F170:F194)</f>
        <v>76.66</v>
      </c>
    </row>
    <row r="196" spans="1:8" s="19" customFormat="1" ht="15.75" x14ac:dyDescent="0.2">
      <c r="A196" s="62">
        <f>A194+F194</f>
        <v>542.56000000000006</v>
      </c>
      <c r="B196" s="62">
        <f>B194+F194</f>
        <v>76.66</v>
      </c>
      <c r="C196" s="88"/>
      <c r="D196" s="88"/>
      <c r="E196" s="28" t="s">
        <v>153</v>
      </c>
      <c r="F196" s="64"/>
      <c r="G196" s="9"/>
    </row>
    <row r="197" spans="1:8" s="19" customFormat="1" ht="15.75" x14ac:dyDescent="0.2">
      <c r="A197" s="65"/>
      <c r="B197" s="65"/>
      <c r="C197" s="92"/>
      <c r="D197" s="92"/>
      <c r="E197" s="29" t="s">
        <v>152</v>
      </c>
      <c r="F197" s="67"/>
      <c r="G197" s="9"/>
      <c r="H197" s="20"/>
    </row>
    <row r="198" spans="1:8" s="19" customFormat="1" x14ac:dyDescent="0.2">
      <c r="A198" s="68">
        <f>A196+F195</f>
        <v>542.56000000000006</v>
      </c>
      <c r="B198" s="69">
        <v>0</v>
      </c>
      <c r="C198" s="80" t="s">
        <v>8</v>
      </c>
      <c r="D198" s="80" t="s">
        <v>12</v>
      </c>
      <c r="E198" s="81" t="s">
        <v>100</v>
      </c>
      <c r="F198" s="72">
        <v>0.3</v>
      </c>
      <c r="G198" s="17"/>
      <c r="H198" s="20"/>
    </row>
    <row r="199" spans="1:8" s="19" customFormat="1" x14ac:dyDescent="0.2">
      <c r="A199" s="37">
        <f t="shared" si="27"/>
        <v>542.86</v>
      </c>
      <c r="B199" s="73">
        <f t="shared" si="28"/>
        <v>0.3</v>
      </c>
      <c r="C199" s="16" t="s">
        <v>11</v>
      </c>
      <c r="D199" s="16" t="s">
        <v>23</v>
      </c>
      <c r="E199" s="49" t="s">
        <v>101</v>
      </c>
      <c r="F199" s="51">
        <v>1.7</v>
      </c>
      <c r="G199" s="17"/>
      <c r="H199" s="20"/>
    </row>
    <row r="200" spans="1:8" s="19" customFormat="1" ht="30" x14ac:dyDescent="0.2">
      <c r="A200" s="37">
        <f t="shared" si="27"/>
        <v>544.56000000000006</v>
      </c>
      <c r="B200" s="73">
        <f t="shared" si="28"/>
        <v>2</v>
      </c>
      <c r="C200" s="16" t="s">
        <v>26</v>
      </c>
      <c r="D200" s="94" t="s">
        <v>40</v>
      </c>
      <c r="E200" s="95" t="s">
        <v>187</v>
      </c>
      <c r="F200" s="96">
        <v>0.6</v>
      </c>
      <c r="G200" s="17"/>
    </row>
    <row r="201" spans="1:8" s="19" customFormat="1" x14ac:dyDescent="0.2">
      <c r="A201" s="37">
        <f t="shared" si="27"/>
        <v>545.16000000000008</v>
      </c>
      <c r="B201" s="73">
        <f t="shared" si="28"/>
        <v>2.6</v>
      </c>
      <c r="C201" s="16" t="s">
        <v>11</v>
      </c>
      <c r="D201" s="94" t="s">
        <v>67</v>
      </c>
      <c r="E201" s="95" t="s">
        <v>188</v>
      </c>
      <c r="F201" s="96">
        <v>6.3</v>
      </c>
      <c r="G201" s="17"/>
    </row>
    <row r="202" spans="1:8" s="19" customFormat="1" x14ac:dyDescent="0.2">
      <c r="A202" s="37">
        <f t="shared" si="27"/>
        <v>551.46</v>
      </c>
      <c r="B202" s="73">
        <f t="shared" si="28"/>
        <v>8.9</v>
      </c>
      <c r="C202" s="16" t="s">
        <v>8</v>
      </c>
      <c r="D202" s="94" t="s">
        <v>12</v>
      </c>
      <c r="E202" s="95" t="s">
        <v>189</v>
      </c>
      <c r="F202" s="96">
        <v>1</v>
      </c>
      <c r="G202" s="17"/>
    </row>
    <row r="203" spans="1:8" s="19" customFormat="1" x14ac:dyDescent="0.2">
      <c r="A203" s="37">
        <f t="shared" si="27"/>
        <v>552.46</v>
      </c>
      <c r="B203" s="73">
        <f t="shared" si="28"/>
        <v>9.9</v>
      </c>
      <c r="C203" s="16" t="s">
        <v>11</v>
      </c>
      <c r="D203" s="94" t="s">
        <v>23</v>
      </c>
      <c r="E203" s="95" t="s">
        <v>190</v>
      </c>
      <c r="F203" s="96">
        <v>1.4</v>
      </c>
      <c r="G203" s="17"/>
    </row>
    <row r="204" spans="1:8" s="19" customFormat="1" x14ac:dyDescent="0.2">
      <c r="A204" s="37">
        <f t="shared" si="27"/>
        <v>553.86</v>
      </c>
      <c r="B204" s="73">
        <f t="shared" si="28"/>
        <v>11.3</v>
      </c>
      <c r="C204" s="16" t="s">
        <v>8</v>
      </c>
      <c r="D204" s="94" t="s">
        <v>12</v>
      </c>
      <c r="E204" s="95" t="s">
        <v>191</v>
      </c>
      <c r="F204" s="96">
        <v>0.6</v>
      </c>
      <c r="G204" s="17"/>
    </row>
    <row r="205" spans="1:8" s="19" customFormat="1" ht="30" x14ac:dyDescent="0.2">
      <c r="A205" s="37">
        <f t="shared" si="27"/>
        <v>554.46</v>
      </c>
      <c r="B205" s="73">
        <f t="shared" ref="B205:B234" si="43">B204+F204</f>
        <v>11.9</v>
      </c>
      <c r="C205" s="16"/>
      <c r="D205" s="94" t="s">
        <v>33</v>
      </c>
      <c r="E205" s="95" t="s">
        <v>192</v>
      </c>
      <c r="F205" s="96">
        <v>3</v>
      </c>
      <c r="G205" s="17"/>
    </row>
    <row r="206" spans="1:8" s="19" customFormat="1" x14ac:dyDescent="0.2">
      <c r="A206" s="37">
        <f t="shared" si="27"/>
        <v>557.46</v>
      </c>
      <c r="B206" s="73">
        <f t="shared" si="43"/>
        <v>14.9</v>
      </c>
      <c r="C206" s="16" t="s">
        <v>8</v>
      </c>
      <c r="D206" s="94" t="s">
        <v>23</v>
      </c>
      <c r="E206" s="95" t="s">
        <v>193</v>
      </c>
      <c r="F206" s="96">
        <v>1.8</v>
      </c>
      <c r="G206" s="17"/>
    </row>
    <row r="207" spans="1:8" s="19" customFormat="1" x14ac:dyDescent="0.2">
      <c r="A207" s="37">
        <f t="shared" si="27"/>
        <v>559.26</v>
      </c>
      <c r="B207" s="73">
        <f t="shared" si="43"/>
        <v>16.7</v>
      </c>
      <c r="C207" s="16" t="s">
        <v>11</v>
      </c>
      <c r="D207" s="94" t="s">
        <v>33</v>
      </c>
      <c r="E207" s="95" t="s">
        <v>102</v>
      </c>
      <c r="F207" s="96">
        <v>2.6</v>
      </c>
      <c r="G207" s="17"/>
    </row>
    <row r="208" spans="1:8" s="19" customFormat="1" ht="30" x14ac:dyDescent="0.2">
      <c r="A208" s="37">
        <f t="shared" si="27"/>
        <v>561.86</v>
      </c>
      <c r="B208" s="73">
        <f t="shared" si="43"/>
        <v>19.3</v>
      </c>
      <c r="C208" s="16" t="s">
        <v>8</v>
      </c>
      <c r="D208" s="94" t="s">
        <v>23</v>
      </c>
      <c r="E208" s="95" t="s">
        <v>194</v>
      </c>
      <c r="F208" s="96">
        <v>5.8</v>
      </c>
      <c r="G208" s="17"/>
    </row>
    <row r="209" spans="1:7" s="19" customFormat="1" x14ac:dyDescent="0.2">
      <c r="A209" s="37">
        <f t="shared" si="27"/>
        <v>567.66</v>
      </c>
      <c r="B209" s="73">
        <f t="shared" si="43"/>
        <v>25.1</v>
      </c>
      <c r="C209" s="97" t="s">
        <v>11</v>
      </c>
      <c r="D209" s="98" t="s">
        <v>33</v>
      </c>
      <c r="E209" s="95" t="s">
        <v>195</v>
      </c>
      <c r="F209" s="99">
        <v>0.2</v>
      </c>
      <c r="G209" s="17"/>
    </row>
    <row r="210" spans="1:7" s="19" customFormat="1" ht="30" x14ac:dyDescent="0.2">
      <c r="A210" s="37">
        <f t="shared" si="27"/>
        <v>567.86</v>
      </c>
      <c r="B210" s="73">
        <f t="shared" si="43"/>
        <v>25.3</v>
      </c>
      <c r="C210" s="97" t="s">
        <v>11</v>
      </c>
      <c r="D210" s="98" t="s">
        <v>103</v>
      </c>
      <c r="E210" s="95" t="s">
        <v>196</v>
      </c>
      <c r="F210" s="99">
        <v>0.7</v>
      </c>
      <c r="G210" s="17"/>
    </row>
    <row r="211" spans="1:7" s="19" customFormat="1" x14ac:dyDescent="0.2">
      <c r="A211" s="37">
        <f t="shared" si="27"/>
        <v>568.56000000000006</v>
      </c>
      <c r="B211" s="73">
        <f t="shared" si="43"/>
        <v>26</v>
      </c>
      <c r="C211" s="97" t="s">
        <v>11</v>
      </c>
      <c r="D211" s="98" t="s">
        <v>40</v>
      </c>
      <c r="E211" s="95" t="s">
        <v>197</v>
      </c>
      <c r="F211" s="99">
        <v>2.7</v>
      </c>
      <c r="G211" s="17"/>
    </row>
    <row r="212" spans="1:7" s="19" customFormat="1" ht="31.5" x14ac:dyDescent="0.2">
      <c r="A212" s="37">
        <f t="shared" si="27"/>
        <v>571.2600000000001</v>
      </c>
      <c r="B212" s="73">
        <f t="shared" si="43"/>
        <v>28.7</v>
      </c>
      <c r="C212" s="97" t="s">
        <v>11</v>
      </c>
      <c r="D212" s="98" t="s">
        <v>33</v>
      </c>
      <c r="E212" s="95" t="s">
        <v>233</v>
      </c>
      <c r="F212" s="99">
        <v>0.3</v>
      </c>
      <c r="G212" s="17"/>
    </row>
    <row r="213" spans="1:7" s="19" customFormat="1" x14ac:dyDescent="0.2">
      <c r="A213" s="37">
        <f t="shared" si="27"/>
        <v>571.56000000000006</v>
      </c>
      <c r="B213" s="73">
        <f t="shared" si="43"/>
        <v>29</v>
      </c>
      <c r="C213" s="97" t="s">
        <v>8</v>
      </c>
      <c r="D213" s="98" t="s">
        <v>23</v>
      </c>
      <c r="E213" s="95" t="s">
        <v>198</v>
      </c>
      <c r="F213" s="99">
        <v>0.6</v>
      </c>
      <c r="G213" s="17"/>
    </row>
    <row r="214" spans="1:7" s="19" customFormat="1" ht="30" x14ac:dyDescent="0.2">
      <c r="A214" s="37">
        <f t="shared" si="27"/>
        <v>572.16000000000008</v>
      </c>
      <c r="B214" s="73">
        <f t="shared" si="43"/>
        <v>29.6</v>
      </c>
      <c r="C214" s="97" t="s">
        <v>26</v>
      </c>
      <c r="D214" s="98" t="s">
        <v>23</v>
      </c>
      <c r="E214" s="100" t="s">
        <v>199</v>
      </c>
      <c r="F214" s="101">
        <v>2.7</v>
      </c>
      <c r="G214" s="17"/>
    </row>
    <row r="215" spans="1:7" s="19" customFormat="1" x14ac:dyDescent="0.2">
      <c r="A215" s="37">
        <f t="shared" si="27"/>
        <v>574.86000000000013</v>
      </c>
      <c r="B215" s="73">
        <f t="shared" si="43"/>
        <v>32.300000000000004</v>
      </c>
      <c r="C215" s="97" t="s">
        <v>8</v>
      </c>
      <c r="D215" s="98" t="s">
        <v>23</v>
      </c>
      <c r="E215" s="100" t="s">
        <v>200</v>
      </c>
      <c r="F215" s="101">
        <v>1.7</v>
      </c>
      <c r="G215" s="17"/>
    </row>
    <row r="216" spans="1:7" s="19" customFormat="1" x14ac:dyDescent="0.2">
      <c r="A216" s="37">
        <f t="shared" si="27"/>
        <v>576.56000000000017</v>
      </c>
      <c r="B216" s="73">
        <f t="shared" si="43"/>
        <v>34.000000000000007</v>
      </c>
      <c r="C216" s="97" t="s">
        <v>11</v>
      </c>
      <c r="D216" s="98" t="s">
        <v>33</v>
      </c>
      <c r="E216" s="100" t="s">
        <v>201</v>
      </c>
      <c r="F216" s="101">
        <v>0.1</v>
      </c>
      <c r="G216" s="17"/>
    </row>
    <row r="217" spans="1:7" s="19" customFormat="1" x14ac:dyDescent="0.2">
      <c r="A217" s="37">
        <f t="shared" si="27"/>
        <v>576.6600000000002</v>
      </c>
      <c r="B217" s="73">
        <f t="shared" si="43"/>
        <v>34.100000000000009</v>
      </c>
      <c r="C217" s="97" t="s">
        <v>8</v>
      </c>
      <c r="D217" s="98" t="s">
        <v>23</v>
      </c>
      <c r="E217" s="100" t="s">
        <v>202</v>
      </c>
      <c r="F217" s="101">
        <v>1.2</v>
      </c>
      <c r="G217" s="17"/>
    </row>
    <row r="218" spans="1:7" s="19" customFormat="1" x14ac:dyDescent="0.2">
      <c r="A218" s="37">
        <f t="shared" si="27"/>
        <v>577.86000000000024</v>
      </c>
      <c r="B218" s="73">
        <f t="shared" si="43"/>
        <v>35.300000000000011</v>
      </c>
      <c r="C218" s="97" t="s">
        <v>11</v>
      </c>
      <c r="D218" s="98" t="s">
        <v>104</v>
      </c>
      <c r="E218" s="100" t="s">
        <v>203</v>
      </c>
      <c r="F218" s="101">
        <v>8.6</v>
      </c>
      <c r="G218" s="17"/>
    </row>
    <row r="219" spans="1:7" s="19" customFormat="1" x14ac:dyDescent="0.2">
      <c r="A219" s="37">
        <f t="shared" si="27"/>
        <v>586.46000000000026</v>
      </c>
      <c r="B219" s="73">
        <f t="shared" si="43"/>
        <v>43.900000000000013</v>
      </c>
      <c r="C219" s="97" t="s">
        <v>11</v>
      </c>
      <c r="D219" s="98" t="s">
        <v>23</v>
      </c>
      <c r="E219" s="100" t="s">
        <v>204</v>
      </c>
      <c r="F219" s="101">
        <v>1.2</v>
      </c>
      <c r="G219" s="17"/>
    </row>
    <row r="220" spans="1:7" s="19" customFormat="1" x14ac:dyDescent="0.2">
      <c r="A220" s="37">
        <f t="shared" si="27"/>
        <v>587.66000000000031</v>
      </c>
      <c r="B220" s="73">
        <f t="shared" si="43"/>
        <v>45.100000000000016</v>
      </c>
      <c r="C220" s="97" t="s">
        <v>8</v>
      </c>
      <c r="D220" s="98" t="s">
        <v>12</v>
      </c>
      <c r="E220" s="100" t="s">
        <v>205</v>
      </c>
      <c r="F220" s="101">
        <v>0.1</v>
      </c>
      <c r="G220" s="17"/>
    </row>
    <row r="221" spans="1:7" s="19" customFormat="1" x14ac:dyDescent="0.2">
      <c r="A221" s="37">
        <f t="shared" si="27"/>
        <v>587.76000000000033</v>
      </c>
      <c r="B221" s="73">
        <f t="shared" si="43"/>
        <v>45.200000000000017</v>
      </c>
      <c r="C221" s="97" t="s">
        <v>11</v>
      </c>
      <c r="D221" s="98" t="s">
        <v>23</v>
      </c>
      <c r="E221" s="100" t="s">
        <v>206</v>
      </c>
      <c r="F221" s="102">
        <v>1.7</v>
      </c>
      <c r="G221" s="17"/>
    </row>
    <row r="222" spans="1:7" s="19" customFormat="1" ht="45" x14ac:dyDescent="0.2">
      <c r="A222" s="41">
        <f t="shared" ref="A222:A224" si="44">A221+F221</f>
        <v>589.46000000000038</v>
      </c>
      <c r="B222" s="82">
        <f t="shared" ref="B222:B224" si="45">B221+F221</f>
        <v>46.90000000000002</v>
      </c>
      <c r="C222" s="50" t="s">
        <v>8</v>
      </c>
      <c r="D222" s="103" t="s">
        <v>12</v>
      </c>
      <c r="E222" s="100" t="s">
        <v>207</v>
      </c>
      <c r="F222" s="102">
        <v>0.1</v>
      </c>
      <c r="G222" s="17"/>
    </row>
    <row r="223" spans="1:7" s="19" customFormat="1" x14ac:dyDescent="0.2">
      <c r="A223" s="41">
        <f t="shared" si="44"/>
        <v>589.5600000000004</v>
      </c>
      <c r="B223" s="82">
        <f t="shared" si="45"/>
        <v>47.000000000000021</v>
      </c>
      <c r="C223" s="50" t="s">
        <v>11</v>
      </c>
      <c r="D223" s="103" t="s">
        <v>23</v>
      </c>
      <c r="E223" s="100" t="s">
        <v>208</v>
      </c>
      <c r="F223" s="102">
        <v>1.4</v>
      </c>
      <c r="G223" s="17"/>
    </row>
    <row r="224" spans="1:7" s="19" customFormat="1" x14ac:dyDescent="0.2">
      <c r="A224" s="41">
        <f t="shared" si="44"/>
        <v>590.96000000000038</v>
      </c>
      <c r="B224" s="82">
        <f t="shared" si="45"/>
        <v>48.40000000000002</v>
      </c>
      <c r="C224" s="50" t="s">
        <v>8</v>
      </c>
      <c r="D224" s="103" t="s">
        <v>12</v>
      </c>
      <c r="E224" s="95" t="s">
        <v>209</v>
      </c>
      <c r="F224" s="96">
        <v>0.1</v>
      </c>
      <c r="G224" s="17"/>
    </row>
    <row r="225" spans="1:15" s="19" customFormat="1" ht="45" x14ac:dyDescent="0.2">
      <c r="A225" s="37">
        <f t="shared" ref="A225:A234" si="46">A224+F224</f>
        <v>591.0600000000004</v>
      </c>
      <c r="B225" s="73">
        <f t="shared" si="43"/>
        <v>48.500000000000021</v>
      </c>
      <c r="C225" s="97" t="s">
        <v>11</v>
      </c>
      <c r="D225" s="98" t="s">
        <v>23</v>
      </c>
      <c r="E225" s="100" t="s">
        <v>210</v>
      </c>
      <c r="F225" s="101">
        <v>3.1</v>
      </c>
      <c r="G225" s="17"/>
    </row>
    <row r="226" spans="1:15" s="19" customFormat="1" x14ac:dyDescent="0.2">
      <c r="A226" s="37">
        <f t="shared" si="46"/>
        <v>594.16000000000042</v>
      </c>
      <c r="B226" s="73">
        <f t="shared" si="43"/>
        <v>51.600000000000023</v>
      </c>
      <c r="C226" s="97" t="s">
        <v>8</v>
      </c>
      <c r="D226" s="98" t="s">
        <v>12</v>
      </c>
      <c r="E226" s="95" t="s">
        <v>211</v>
      </c>
      <c r="F226" s="99">
        <v>1.8</v>
      </c>
      <c r="G226" s="17"/>
    </row>
    <row r="227" spans="1:15" s="19" customFormat="1" ht="30" x14ac:dyDescent="0.2">
      <c r="A227" s="37">
        <f t="shared" si="46"/>
        <v>595.96000000000038</v>
      </c>
      <c r="B227" s="73">
        <f t="shared" si="43"/>
        <v>53.40000000000002</v>
      </c>
      <c r="C227" s="97" t="s">
        <v>11</v>
      </c>
      <c r="D227" s="98" t="s">
        <v>23</v>
      </c>
      <c r="E227" s="95" t="s">
        <v>212</v>
      </c>
      <c r="F227" s="99">
        <v>0.3</v>
      </c>
      <c r="G227" s="17"/>
      <c r="I227" s="5"/>
      <c r="J227" s="5"/>
      <c r="K227" s="5"/>
      <c r="L227" s="5"/>
      <c r="M227" s="5"/>
      <c r="N227" s="5"/>
      <c r="O227" s="5"/>
    </row>
    <row r="228" spans="1:15" s="19" customFormat="1" x14ac:dyDescent="0.25">
      <c r="A228" s="37">
        <f t="shared" si="46"/>
        <v>596.26000000000033</v>
      </c>
      <c r="B228" s="73">
        <f t="shared" si="43"/>
        <v>53.700000000000017</v>
      </c>
      <c r="C228" s="97" t="s">
        <v>8</v>
      </c>
      <c r="D228" s="98" t="s">
        <v>12</v>
      </c>
      <c r="E228" s="95" t="s">
        <v>213</v>
      </c>
      <c r="F228" s="99">
        <v>0.2</v>
      </c>
      <c r="G228" s="17"/>
      <c r="I228"/>
      <c r="J228"/>
      <c r="K228"/>
      <c r="L228"/>
      <c r="M228"/>
      <c r="N228"/>
      <c r="O228"/>
    </row>
    <row r="229" spans="1:15" s="19" customFormat="1" ht="30" x14ac:dyDescent="0.25">
      <c r="A229" s="37">
        <f t="shared" si="46"/>
        <v>596.46000000000038</v>
      </c>
      <c r="B229" s="73">
        <f t="shared" si="43"/>
        <v>53.90000000000002</v>
      </c>
      <c r="C229" s="97" t="s">
        <v>11</v>
      </c>
      <c r="D229" s="98" t="s">
        <v>23</v>
      </c>
      <c r="E229" s="95" t="s">
        <v>214</v>
      </c>
      <c r="F229" s="99">
        <v>7.2</v>
      </c>
      <c r="G229" s="17"/>
      <c r="I229"/>
      <c r="J229"/>
      <c r="K229"/>
      <c r="L229"/>
      <c r="M229"/>
      <c r="N229"/>
      <c r="O229"/>
    </row>
    <row r="230" spans="1:15" s="19" customFormat="1" x14ac:dyDescent="0.25">
      <c r="A230" s="37">
        <f t="shared" si="46"/>
        <v>603.66000000000042</v>
      </c>
      <c r="B230" s="73">
        <f t="shared" si="43"/>
        <v>61.100000000000023</v>
      </c>
      <c r="C230" s="97" t="s">
        <v>11</v>
      </c>
      <c r="D230" s="98" t="s">
        <v>33</v>
      </c>
      <c r="E230" s="95" t="s">
        <v>13</v>
      </c>
      <c r="F230" s="99">
        <v>0.1</v>
      </c>
      <c r="G230" s="17"/>
      <c r="I230"/>
      <c r="J230"/>
      <c r="K230"/>
      <c r="L230"/>
      <c r="M230"/>
      <c r="N230"/>
      <c r="O230"/>
    </row>
    <row r="231" spans="1:15" s="19" customFormat="1" ht="30" x14ac:dyDescent="0.25">
      <c r="A231" s="37">
        <f t="shared" si="46"/>
        <v>603.76000000000045</v>
      </c>
      <c r="B231" s="73">
        <f t="shared" si="43"/>
        <v>61.200000000000024</v>
      </c>
      <c r="C231" s="104" t="s">
        <v>8</v>
      </c>
      <c r="D231" s="105" t="s">
        <v>23</v>
      </c>
      <c r="E231" s="95" t="s">
        <v>215</v>
      </c>
      <c r="F231" s="99">
        <v>0.5</v>
      </c>
      <c r="G231" s="17"/>
      <c r="I231"/>
      <c r="J231"/>
      <c r="K231"/>
      <c r="L231"/>
      <c r="M231"/>
      <c r="N231"/>
      <c r="O231"/>
    </row>
    <row r="232" spans="1:15" s="19" customFormat="1" x14ac:dyDescent="0.25">
      <c r="A232" s="37">
        <f t="shared" si="46"/>
        <v>604.26000000000045</v>
      </c>
      <c r="B232" s="73">
        <f t="shared" si="43"/>
        <v>61.700000000000024</v>
      </c>
      <c r="C232" s="104" t="s">
        <v>8</v>
      </c>
      <c r="D232" s="105" t="s">
        <v>12</v>
      </c>
      <c r="E232" s="95" t="s">
        <v>216</v>
      </c>
      <c r="F232" s="99">
        <v>0.1</v>
      </c>
      <c r="G232" s="17"/>
      <c r="I232"/>
      <c r="J232"/>
      <c r="K232"/>
      <c r="L232"/>
      <c r="M232"/>
      <c r="N232"/>
      <c r="O232"/>
    </row>
    <row r="233" spans="1:15" s="19" customFormat="1" x14ac:dyDescent="0.25">
      <c r="A233" s="76">
        <f t="shared" si="46"/>
        <v>604.36000000000047</v>
      </c>
      <c r="B233" s="77">
        <f t="shared" si="43"/>
        <v>61.800000000000026</v>
      </c>
      <c r="C233" s="106" t="s">
        <v>11</v>
      </c>
      <c r="D233" s="107" t="s">
        <v>23</v>
      </c>
      <c r="E233" s="95" t="s">
        <v>217</v>
      </c>
      <c r="F233" s="108">
        <v>0.1</v>
      </c>
      <c r="G233" s="17"/>
      <c r="I233"/>
      <c r="J233"/>
      <c r="K233"/>
      <c r="L233"/>
      <c r="M233"/>
      <c r="N233"/>
      <c r="O233"/>
    </row>
    <row r="234" spans="1:15" s="19" customFormat="1" ht="63" x14ac:dyDescent="0.25">
      <c r="A234" s="109">
        <f t="shared" si="46"/>
        <v>604.46000000000049</v>
      </c>
      <c r="B234" s="109">
        <f t="shared" si="43"/>
        <v>61.900000000000027</v>
      </c>
      <c r="C234" s="117"/>
      <c r="D234" s="117"/>
      <c r="E234" s="119" t="s">
        <v>242</v>
      </c>
      <c r="F234" s="118"/>
      <c r="G234" s="9">
        <f>SUM(F198:F233)</f>
        <v>61.900000000000027</v>
      </c>
      <c r="I234"/>
      <c r="J234"/>
      <c r="K234"/>
      <c r="L234"/>
      <c r="M234"/>
      <c r="N234"/>
      <c r="O234"/>
    </row>
    <row r="235" spans="1:15" s="5" customFormat="1" ht="30" x14ac:dyDescent="0.25">
      <c r="A235" s="120"/>
      <c r="B235" s="120"/>
      <c r="C235" s="121"/>
      <c r="D235" s="121"/>
      <c r="E235" s="38" t="s">
        <v>243</v>
      </c>
      <c r="F235" s="120"/>
      <c r="G235" s="7"/>
      <c r="H235" s="10"/>
      <c r="I235"/>
      <c r="J235"/>
      <c r="K235"/>
      <c r="L235"/>
      <c r="M235"/>
      <c r="N235"/>
      <c r="O235"/>
    </row>
    <row r="236" spans="1:15" x14ac:dyDescent="0.25">
      <c r="E236" s="22"/>
    </row>
  </sheetData>
  <mergeCells count="4">
    <mergeCell ref="A4:A5"/>
    <mergeCell ref="C4:C5"/>
    <mergeCell ref="D4:D5"/>
    <mergeCell ref="F4:F5"/>
  </mergeCells>
  <pageMargins left="0.70866141732283472" right="0.70866141732283472" top="0.74803149606299213" bottom="0.74803149606299213" header="0.31496062992125984" footer="0.31496062992125984"/>
  <pageSetup scale="7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Patterson</dc:creator>
  <cp:lastModifiedBy>User</cp:lastModifiedBy>
  <cp:lastPrinted>2013-08-13T15:21:23Z</cp:lastPrinted>
  <dcterms:created xsi:type="dcterms:W3CDTF">2012-07-16T21:06:39Z</dcterms:created>
  <dcterms:modified xsi:type="dcterms:W3CDTF">2015-05-27T04:32:09Z</dcterms:modified>
</cp:coreProperties>
</file>