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in Fingl\Documents\Colin\Rando\2021 Season\Chase Kootenay 1000\"/>
    </mc:Choice>
  </mc:AlternateContent>
  <xr:revisionPtr revIDLastSave="0" documentId="13_ncr:1_{D55C38DD-0E3F-471F-8082-C3708E8F7E6E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" l="1"/>
  <c r="A83" i="1"/>
  <c r="A84" i="1" s="1"/>
  <c r="A82" i="1"/>
  <c r="A81" i="1"/>
  <c r="A76" i="1"/>
  <c r="A75" i="1"/>
  <c r="A71" i="1"/>
  <c r="A72" i="1" s="1"/>
  <c r="A73" i="1" s="1"/>
  <c r="A74" i="1" s="1"/>
  <c r="A68" i="1"/>
  <c r="A69" i="1" s="1"/>
  <c r="A70" i="1" s="1"/>
  <c r="A66" i="1"/>
  <c r="A67" i="1" s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77" i="1"/>
  <c r="A7" i="1"/>
  <c r="A8" i="1" s="1"/>
  <c r="A9" i="1" s="1"/>
  <c r="A10" i="1" s="1"/>
  <c r="A11" i="1" s="1"/>
  <c r="A12" i="1" s="1"/>
  <c r="A14" i="1" s="1"/>
  <c r="A15" i="1" s="1"/>
  <c r="A16" i="1" s="1"/>
  <c r="A17" i="1" s="1"/>
  <c r="A18" i="1" s="1"/>
  <c r="A19" i="1" s="1"/>
  <c r="F15" i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5" i="1" s="1"/>
  <c r="F46" i="1" s="1"/>
  <c r="F47" i="1" s="1"/>
  <c r="F49" i="1" s="1"/>
  <c r="F50" i="1" s="1"/>
  <c r="F51" i="1" s="1"/>
  <c r="F54" i="1" s="1"/>
  <c r="F55" i="1" s="1"/>
  <c r="F56" i="1" s="1"/>
  <c r="F57" i="1" s="1"/>
  <c r="F59" i="1" s="1"/>
  <c r="F60" i="1" s="1"/>
  <c r="F61" i="1" s="1"/>
  <c r="F62" i="1" s="1"/>
  <c r="F63" i="1" s="1"/>
  <c r="F64" i="1" s="1"/>
  <c r="F66" i="1" s="1"/>
  <c r="F67" i="1" s="1"/>
  <c r="F68" i="1" s="1"/>
  <c r="F69" i="1" s="1"/>
  <c r="F70" i="1" s="1"/>
  <c r="F71" i="1" s="1"/>
  <c r="F72" i="1" s="1"/>
  <c r="F73" i="1" s="1"/>
  <c r="F74" i="1" s="1"/>
  <c r="F76" i="1" s="1"/>
  <c r="F77" i="1" s="1"/>
  <c r="F14" i="1"/>
  <c r="F7" i="1"/>
  <c r="F8" i="1" s="1"/>
  <c r="F9" i="1" s="1"/>
  <c r="F10" i="1" s="1"/>
  <c r="F11" i="1" s="1"/>
  <c r="F12" i="1" s="1"/>
  <c r="F6" i="1"/>
  <c r="F82" i="1" l="1"/>
  <c r="F83" i="1" s="1"/>
</calcChain>
</file>

<file path=xl/sharedStrings.xml><?xml version="1.0" encoding="utf-8"?>
<sst xmlns="http://schemas.openxmlformats.org/spreadsheetml/2006/main" count="279" uniqueCount="157">
  <si>
    <t>Chase Kootenay 1000</t>
  </si>
  <si>
    <t>Start/Finish Memorial Park, Chase BC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</si>
  <si>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</si>
  <si>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</si>
  <si>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</si>
  <si>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</si>
  <si>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</si>
  <si>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How to use the excel route sheet template</t>
  </si>
  <si>
    <t>R</t>
  </si>
  <si>
    <t>W</t>
  </si>
  <si>
    <t>2nd Ave</t>
  </si>
  <si>
    <t>* enter the instruction for each leg into column B, for example if the instruction is to</t>
  </si>
  <si>
    <t>L</t>
  </si>
  <si>
    <t>N</t>
  </si>
  <si>
    <t xml:space="preserve"> go straight:  enter S in column B or if it is to turn left, enter L in column B.</t>
  </si>
  <si>
    <t>NE</t>
  </si>
  <si>
    <t>* enter the direction for each leg into column C, for example if the direction to ride is</t>
  </si>
  <si>
    <t xml:space="preserve"> east:  enter E in column C.</t>
  </si>
  <si>
    <t xml:space="preserve">N </t>
  </si>
  <si>
    <t>* enter the street/route name for each leg into column E, for example:  River Road</t>
  </si>
  <si>
    <t>S</t>
  </si>
  <si>
    <t xml:space="preserve">You can also add cautions or additional information here as well such as: </t>
  </si>
  <si>
    <t>E</t>
  </si>
  <si>
    <t>River Road - CAUTION  RR Tracks or River Road at lights</t>
  </si>
  <si>
    <t>R/L</t>
  </si>
  <si>
    <t>* enter the distance for each leg into column E, for example if the distance to the first</t>
  </si>
  <si>
    <t>Hwy 97B</t>
  </si>
  <si>
    <t>turn is 2 km: enter a number 2 in column E on the same line as the direction instruction</t>
  </si>
  <si>
    <t>Hwy 97A</t>
  </si>
  <si>
    <t>IMPORTANT NOTE</t>
  </si>
  <si>
    <t>SW</t>
  </si>
  <si>
    <t>* the far left column (A) contains a formula that will add the distance from the row</t>
  </si>
  <si>
    <t>above (preceding row) in cell A to column E to generate a cummulative distance</t>
  </si>
  <si>
    <t>* DO NOT ENTER DISTANCES IN COLUMN A - these will calculate automatically.</t>
  </si>
  <si>
    <t>BR</t>
  </si>
  <si>
    <t>Exit for Hwy 97 (sign for Kamloops)</t>
  </si>
  <si>
    <t>* if you need to add or delete lines, you can do this within the page but you must</t>
  </si>
  <si>
    <t>then recopy the formula in column A to the line below where you made the change.</t>
  </si>
  <si>
    <t xml:space="preserve">to add a line - </t>
  </si>
  <si>
    <t>ST</t>
  </si>
  <si>
    <t xml:space="preserve">click on the line where you want to add (put your cursor on the far left of the screen </t>
  </si>
  <si>
    <t xml:space="preserve">and click - horizontal row should be highlighted), then select and click on  "copy" </t>
  </si>
  <si>
    <t>then select and click on "insert", from the drop down box, select "copied cells" and click</t>
  </si>
  <si>
    <t xml:space="preserve">now you must correct the formulas for the lines below where you added - </t>
  </si>
  <si>
    <t>SE</t>
  </si>
  <si>
    <t>Hwy 6</t>
  </si>
  <si>
    <t xml:space="preserve">click on the cell above where you added the line, read the formula to make sure it is </t>
  </si>
  <si>
    <t xml:space="preserve">correctly adding column A and E from the line above for example: </t>
  </si>
  <si>
    <t>to delete a line</t>
  </si>
  <si>
    <t>CO</t>
  </si>
  <si>
    <t xml:space="preserve">click on the line(s) you want to remove (put your cursor on the far left of the screen </t>
  </si>
  <si>
    <t xml:space="preserve">and click - horizontal row(s) should be highlighted), then select and click on  "Edit" </t>
  </si>
  <si>
    <t>Follow signs to Okanagan Rail Trail</t>
  </si>
  <si>
    <t>from the top menu bar, from the drop down box, select "delete" and click</t>
  </si>
  <si>
    <t xml:space="preserve">now you must correct the formulas for the lines below where you deleted - </t>
  </si>
  <si>
    <t>Pelmewash Parkway</t>
  </si>
  <si>
    <t xml:space="preserve">click on the cell above where you deleted the line(s) and copy it to the cell below. </t>
  </si>
  <si>
    <t>What to do if:</t>
  </si>
  <si>
    <t>1) Column E has ### instead of the number you just entered?</t>
  </si>
  <si>
    <t xml:space="preserve"> - check to make sure that the column is wide enough, if the column is too narrow, </t>
  </si>
  <si>
    <t xml:space="preserve">the number it will appear as ### on the screen and when printed. </t>
  </si>
  <si>
    <t>2) Column A has ### instead of the number equal to the sum of cell A &amp; E above it?</t>
  </si>
  <si>
    <t xml:space="preserve"> - check to make sure that the column is wide enough to display the full number or</t>
  </si>
  <si>
    <t>Hwy 97</t>
  </si>
  <si>
    <t xml:space="preserve"> - check to make sure that the formula is correct in the cell and the one above it.</t>
  </si>
  <si>
    <t>3) Your description in column D is showing on 2 lines instead of 1?</t>
  </si>
  <si>
    <t xml:space="preserve">  - the cells are formatted so that the text automatically wraps onto a second line if it is</t>
  </si>
  <si>
    <t>too long for one line. Either accept the text on two lines or shorten your description.</t>
  </si>
  <si>
    <t>4) you've made a mistake and deleted the wrong row?</t>
  </si>
  <si>
    <t>Hwy 33</t>
  </si>
  <si>
    <t>Things to Remember</t>
  </si>
  <si>
    <t>- did you add the control location name to each control? eg: Control #1 - Sunrise Pub</t>
  </si>
  <si>
    <t>Hwy 3</t>
  </si>
  <si>
    <t>- did you put your phone number on the bottom of the route sheet so that riders can</t>
  </si>
  <si>
    <t>Exit for Hwy 22S (Trail)</t>
  </si>
  <si>
    <t>contact you in case of emergency or abandoment? Make sure this is a number where</t>
  </si>
  <si>
    <t>Hwy 22</t>
  </si>
  <si>
    <t>people can leave a message in case you are unable to answer for some reason.</t>
  </si>
  <si>
    <t>If you're really stuck….</t>
  </si>
  <si>
    <t xml:space="preserve"> - remember you can always undo, go to "Edit", select undo from the drop down list</t>
  </si>
  <si>
    <t xml:space="preserve">   and repeat until you have restored the worksheet to the last correct version. </t>
  </si>
  <si>
    <t>(you can redo also, the number of "undo's" and "redo's" may differ between computors)</t>
  </si>
  <si>
    <t xml:space="preserve"> - you can always call or email your route coordinator for help. </t>
  </si>
  <si>
    <t>Hwy 3B Becomes Hwy 31</t>
  </si>
  <si>
    <t>Hwy 6/23 (Broadway)</t>
  </si>
  <si>
    <t>Pine St</t>
  </si>
  <si>
    <t>27th St</t>
  </si>
  <si>
    <t>Hwy 31A (Washington St) signs for New Denver</t>
  </si>
  <si>
    <t>Douglas St</t>
  </si>
  <si>
    <t>Wright St</t>
  </si>
  <si>
    <t>Shuswap Ave</t>
  </si>
  <si>
    <t>Exit to Shuswap Ave (Chase)</t>
  </si>
  <si>
    <t>Dilworth Rd</t>
  </si>
  <si>
    <t>Notch Hill Rd</t>
  </si>
  <si>
    <t>To 10 Ave NE (Frontage Rd)</t>
  </si>
  <si>
    <t>Lansdowne Rd</t>
  </si>
  <si>
    <t>Greenhow Rd</t>
  </si>
  <si>
    <t>Pleasant Valley Rd</t>
  </si>
  <si>
    <t>Kalamalka Rd</t>
  </si>
  <si>
    <t>Westkal Rd</t>
  </si>
  <si>
    <t>Bike path to Pretty Rd</t>
  </si>
  <si>
    <t>Bottom Wood Lake Rd</t>
  </si>
  <si>
    <t>Beaver Lake Rd</t>
  </si>
  <si>
    <t>Jim Bailey Rd</t>
  </si>
  <si>
    <t>Old Vernon Rd</t>
  </si>
  <si>
    <t>Rutland Rd (3rd exit @ roundabout)</t>
  </si>
  <si>
    <t>Big Eddy Rd</t>
  </si>
  <si>
    <t>Services - km 55 Salmon Arm</t>
  </si>
  <si>
    <t>Services - km 472 Castlegar</t>
  </si>
  <si>
    <t>CONTROL #2:  Rutland
Rutland Rd @ McIntosh Rd</t>
  </si>
  <si>
    <t>CONTROL #3:  Grand Forks 
Hwy 3 @ 11th St</t>
  </si>
  <si>
    <t>Hwy 6 (Salmo - Services)</t>
  </si>
  <si>
    <t>CONTROL #5: Balfour 
Hwy 3A @ Balfour Ferry</t>
  </si>
  <si>
    <t>S/W</t>
  </si>
  <si>
    <t>CONTROL #6: Nakusp
Hwy 6/23 (Broadway @ 5 Ave SW)</t>
  </si>
  <si>
    <t>Hwy 23 (6 Ave SW)</t>
  </si>
  <si>
    <t>Take Galena Bay Ferry to cross Upper Arrow Lake.  Departs:  every 30 min from 5:30 AM to 12:30 AM</t>
  </si>
  <si>
    <t>(Shelter Bay) Continue on Hwy 23</t>
  </si>
  <si>
    <t>CONTROL #7: Revelstoke 
Wright St just before Victoria Rd</t>
  </si>
  <si>
    <t xml:space="preserve">Hwy 1 West (or go through McDonalds parking lot to cross river on bike path on left side of bridge) </t>
  </si>
  <si>
    <t>km 892 Rest Area - Craigellachie</t>
  </si>
  <si>
    <t>km 916 Services - Sicamous</t>
  </si>
  <si>
    <t>km 947 Services - Salmon Arm</t>
  </si>
  <si>
    <t>1212 2 Ave, Chase BC</t>
  </si>
  <si>
    <t>IN CASE OF EMERGENCY CALL 911</t>
  </si>
  <si>
    <t>IN CASE OF ABANDONMENT, PLEASE NOTIFY:</t>
  </si>
  <si>
    <t xml:space="preserve">    Colin Fingler at 604-868-5864</t>
  </si>
  <si>
    <t xml:space="preserve">    Bob Goodison at 250-804-8623 or</t>
  </si>
  <si>
    <t xml:space="preserve">  Dist.(ctrl.)</t>
  </si>
  <si>
    <t>FINISH Control: Chase Memorial Park
 Self sign</t>
  </si>
  <si>
    <t>Start Control: Chase Memorial Park
Take Photo</t>
  </si>
  <si>
    <t>(47)</t>
  </si>
  <si>
    <t>(71)</t>
  </si>
  <si>
    <t>(102)</t>
  </si>
  <si>
    <t>Hwy 1 East</t>
  </si>
  <si>
    <t>McCleary Rd</t>
  </si>
  <si>
    <t>go East under Hwy, straight off end of intersection to bike path</t>
  </si>
  <si>
    <t>Bike path to Greenhow Rd * CAUTION * Badly spaced Bollards!</t>
  </si>
  <si>
    <t>30th Ave (Vernon - Services)</t>
  </si>
  <si>
    <t>CONTROL #1:  Vernon
Kalamalka Rd (200 m S of Hwy 6)</t>
  </si>
  <si>
    <t>Oyama Rd (Services)</t>
  </si>
  <si>
    <t>Oceola Rd, cross Hwy 97 to b/c Woodsdale Rd</t>
  </si>
  <si>
    <t>Commonwealth Rd (CO between concrete barricades)</t>
  </si>
  <si>
    <t>Rutland Rd  (Services)</t>
  </si>
  <si>
    <t>Hwy 3 (to Grand Forks)</t>
  </si>
  <si>
    <t>Hwy 22 South (To Trail)</t>
  </si>
  <si>
    <t>CONTROL #4: 8 km N of Trail
5500 Hwy 22, Golf Course</t>
  </si>
  <si>
    <t>To Hwy 3B signed for Fruitvale/Salmo
(Trail - Services)</t>
  </si>
  <si>
    <t>Stay on Hwy 3A through Nelson, cross Orange Bridge at km 582</t>
  </si>
  <si>
    <t>Hwy 31/31A (A Avenue) 
(Kaslo - Services)</t>
  </si>
  <si>
    <t>Hwy 6 (New Denver - Services)</t>
  </si>
  <si>
    <t>Hwy 6 - Nakusp Town Centre</t>
  </si>
  <si>
    <t>Hwy 6/23 (Broadway) Services</t>
  </si>
  <si>
    <t>Nixon Rd (Revelstoke - Services)</t>
  </si>
  <si>
    <t>Cross Bridge over Columbia River</t>
  </si>
  <si>
    <r>
      <t>Victoria Rd (Roundabout - 2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exit)</t>
    </r>
  </si>
  <si>
    <t>(95)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</si>
</sst>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39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4" fillId="0" borderId="0" xfId="0" applyFont="1"/>
    <xf numFmtId="0" fontId="7" fillId="0" borderId="0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textRotation="90"/>
    </xf>
    <xf numFmtId="164" fontId="3" fillId="0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164" fontId="2" fillId="0" borderId="1" xfId="0" quotePrefix="1" applyNumberFormat="1" applyFont="1" applyBorder="1" applyAlignment="1">
      <alignment horizontal="center" vertical="center"/>
    </xf>
    <xf numFmtId="0" fontId="10" fillId="0" borderId="0" xfId="0" applyFont="1" applyAlignment="1"/>
    <xf numFmtId="2" fontId="3" fillId="4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/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2A072657-FEAF-4CE4-9531-3CA815F56E2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zoomScaleNormal="100" workbookViewId="0">
      <selection activeCell="D13" sqref="D13"/>
    </sheetView>
  </sheetViews>
  <sheetFormatPr defaultColWidth="8.88671875" defaultRowHeight="13.2" x14ac:dyDescent="0.25"/>
  <cols>
    <col min="1" max="1" width="9" style="65" customWidth="1"/>
    <col min="2" max="2" width="4.6640625" style="5" customWidth="1"/>
    <col min="3" max="3" width="4.88671875" style="5" customWidth="1"/>
    <col min="4" max="4" width="40.88671875" style="5" customWidth="1"/>
    <col min="5" max="5" width="6.77734375" style="3" customWidth="1"/>
    <col min="6" max="6" width="8.5546875" style="3" customWidth="1"/>
    <col min="7" max="7" width="62.44140625" customWidth="1"/>
  </cols>
  <sheetData>
    <row r="1" spans="1:7" s="23" customFormat="1" ht="17.399999999999999" x14ac:dyDescent="0.3">
      <c r="A1" s="72" t="s">
        <v>0</v>
      </c>
      <c r="B1" s="73"/>
      <c r="C1" s="73"/>
      <c r="D1" s="73"/>
      <c r="E1" s="73"/>
      <c r="F1" s="67"/>
    </row>
    <row r="2" spans="1:7" s="23" customFormat="1" ht="17.399999999999999" x14ac:dyDescent="0.3">
      <c r="A2" s="74" t="s">
        <v>1</v>
      </c>
      <c r="B2" s="73"/>
      <c r="C2" s="73"/>
      <c r="D2" s="73"/>
      <c r="E2" s="73"/>
      <c r="F2" s="67"/>
    </row>
    <row r="3" spans="1:7" s="9" customFormat="1" ht="15" x14ac:dyDescent="0.25">
      <c r="D3" s="9" t="s">
        <v>123</v>
      </c>
    </row>
    <row r="4" spans="1:7" ht="47.25" customHeight="1" x14ac:dyDescent="0.25">
      <c r="A4" s="60" t="s">
        <v>2</v>
      </c>
      <c r="B4" s="1" t="s">
        <v>3</v>
      </c>
      <c r="C4" s="1" t="s">
        <v>4</v>
      </c>
      <c r="D4" s="4" t="s">
        <v>5</v>
      </c>
      <c r="E4" s="2" t="s">
        <v>6</v>
      </c>
      <c r="F4" s="2" t="s">
        <v>128</v>
      </c>
    </row>
    <row r="5" spans="1:7" s="9" customFormat="1" ht="31.2" x14ac:dyDescent="0.3">
      <c r="A5" s="61">
        <v>0</v>
      </c>
      <c r="B5" s="6"/>
      <c r="C5" s="7"/>
      <c r="D5" s="59" t="s">
        <v>130</v>
      </c>
      <c r="E5" s="8"/>
      <c r="F5" s="10"/>
      <c r="G5" s="26" t="s">
        <v>7</v>
      </c>
    </row>
    <row r="6" spans="1:7" s="9" customFormat="1" ht="15" x14ac:dyDescent="0.25">
      <c r="A6" s="62">
        <v>0</v>
      </c>
      <c r="B6" s="11" t="s">
        <v>8</v>
      </c>
      <c r="C6" s="11" t="s">
        <v>9</v>
      </c>
      <c r="D6" s="37" t="s">
        <v>10</v>
      </c>
      <c r="E6" s="10">
        <v>1.2</v>
      </c>
      <c r="F6" s="10">
        <f>IF(ISNUMBER(F5), F5, 0)+E6</f>
        <v>1.2</v>
      </c>
      <c r="G6" s="24" t="s">
        <v>11</v>
      </c>
    </row>
    <row r="7" spans="1:7" s="39" customFormat="1" ht="15" x14ac:dyDescent="0.25">
      <c r="A7" s="63">
        <f t="shared" ref="A7:A12" si="0">A6+E6</f>
        <v>1.2</v>
      </c>
      <c r="B7" s="35" t="s">
        <v>12</v>
      </c>
      <c r="C7" s="35" t="s">
        <v>20</v>
      </c>
      <c r="D7" s="37" t="s">
        <v>85</v>
      </c>
      <c r="E7" s="34">
        <v>0.2</v>
      </c>
      <c r="F7" s="10">
        <f t="shared" ref="F7:F70" si="1">IF(ISNUMBER(F6), F6, 0)+E7</f>
        <v>1.4</v>
      </c>
      <c r="G7" s="38" t="s">
        <v>14</v>
      </c>
    </row>
    <row r="8" spans="1:7" s="9" customFormat="1" ht="15" x14ac:dyDescent="0.25">
      <c r="A8" s="62">
        <f t="shared" si="0"/>
        <v>1.4</v>
      </c>
      <c r="B8" s="11" t="s">
        <v>12</v>
      </c>
      <c r="C8" s="11" t="s">
        <v>15</v>
      </c>
      <c r="D8" s="37" t="s">
        <v>90</v>
      </c>
      <c r="E8" s="10">
        <v>1</v>
      </c>
      <c r="F8" s="10">
        <f t="shared" si="1"/>
        <v>2.4</v>
      </c>
      <c r="G8" s="24" t="s">
        <v>16</v>
      </c>
    </row>
    <row r="9" spans="1:7" s="9" customFormat="1" ht="15" x14ac:dyDescent="0.25">
      <c r="A9" s="62">
        <f t="shared" si="0"/>
        <v>2.4</v>
      </c>
      <c r="B9" s="11" t="s">
        <v>12</v>
      </c>
      <c r="C9" s="11" t="s">
        <v>15</v>
      </c>
      <c r="D9" s="37" t="s">
        <v>134</v>
      </c>
      <c r="E9" s="10">
        <v>16.600000000000001</v>
      </c>
      <c r="F9" s="10">
        <f t="shared" si="1"/>
        <v>19</v>
      </c>
      <c r="G9" s="24" t="s">
        <v>17</v>
      </c>
    </row>
    <row r="10" spans="1:7" s="9" customFormat="1" ht="15" x14ac:dyDescent="0.25">
      <c r="A10" s="62">
        <f t="shared" si="0"/>
        <v>19</v>
      </c>
      <c r="B10" s="11" t="s">
        <v>8</v>
      </c>
      <c r="C10" s="35" t="s">
        <v>20</v>
      </c>
      <c r="D10" s="37" t="s">
        <v>92</v>
      </c>
      <c r="E10" s="10">
        <v>2.2999999999999998</v>
      </c>
      <c r="F10" s="10">
        <f t="shared" si="1"/>
        <v>21.3</v>
      </c>
      <c r="G10" s="24" t="s">
        <v>19</v>
      </c>
    </row>
    <row r="11" spans="1:7" s="9" customFormat="1" ht="15" x14ac:dyDescent="0.25">
      <c r="A11" s="62">
        <f t="shared" si="0"/>
        <v>21.3</v>
      </c>
      <c r="B11" s="11" t="s">
        <v>8</v>
      </c>
      <c r="C11" s="11" t="s">
        <v>20</v>
      </c>
      <c r="D11" s="37" t="s">
        <v>93</v>
      </c>
      <c r="E11" s="10">
        <v>10</v>
      </c>
      <c r="F11" s="10">
        <f t="shared" si="1"/>
        <v>31.3</v>
      </c>
      <c r="G11" s="24" t="s">
        <v>21</v>
      </c>
    </row>
    <row r="12" spans="1:7" s="9" customFormat="1" ht="15" x14ac:dyDescent="0.25">
      <c r="A12" s="62">
        <f t="shared" si="0"/>
        <v>31.3</v>
      </c>
      <c r="B12" s="11" t="s">
        <v>8</v>
      </c>
      <c r="C12" s="11" t="s">
        <v>22</v>
      </c>
      <c r="D12" s="37" t="s">
        <v>134</v>
      </c>
      <c r="E12" s="10">
        <v>26.9</v>
      </c>
      <c r="F12" s="10">
        <f t="shared" si="1"/>
        <v>58.2</v>
      </c>
      <c r="G12" s="24" t="s">
        <v>23</v>
      </c>
    </row>
    <row r="13" spans="1:7" s="9" customFormat="1" ht="15" x14ac:dyDescent="0.25">
      <c r="A13" s="62"/>
      <c r="B13" s="11"/>
      <c r="C13" s="11"/>
      <c r="D13" s="37" t="s">
        <v>107</v>
      </c>
      <c r="E13" s="10"/>
      <c r="F13" s="10"/>
      <c r="G13" s="24" t="s">
        <v>25</v>
      </c>
    </row>
    <row r="14" spans="1:7" s="9" customFormat="1" ht="15" x14ac:dyDescent="0.25">
      <c r="A14" s="62">
        <f>A12+E12</f>
        <v>58.2</v>
      </c>
      <c r="B14" s="11" t="s">
        <v>24</v>
      </c>
      <c r="C14" s="11" t="s">
        <v>22</v>
      </c>
      <c r="D14" s="37" t="s">
        <v>94</v>
      </c>
      <c r="E14" s="10">
        <v>1</v>
      </c>
      <c r="F14" s="10">
        <f>IF(ISNUMBER(F12), F12, 0)+E14</f>
        <v>59.2</v>
      </c>
      <c r="G14" s="24" t="s">
        <v>27</v>
      </c>
    </row>
    <row r="15" spans="1:7" s="9" customFormat="1" ht="15" x14ac:dyDescent="0.25">
      <c r="A15" s="62">
        <f t="shared" ref="A15:A28" si="2">A14+E14</f>
        <v>59.2</v>
      </c>
      <c r="B15" s="11" t="s">
        <v>8</v>
      </c>
      <c r="C15" s="11" t="s">
        <v>20</v>
      </c>
      <c r="D15" s="37" t="s">
        <v>26</v>
      </c>
      <c r="E15" s="10">
        <v>14</v>
      </c>
      <c r="F15" s="10">
        <f t="shared" si="1"/>
        <v>73.2</v>
      </c>
      <c r="G15" s="22" t="s">
        <v>29</v>
      </c>
    </row>
    <row r="16" spans="1:7" s="9" customFormat="1" ht="15" x14ac:dyDescent="0.25">
      <c r="A16" s="62">
        <f t="shared" si="2"/>
        <v>73.2</v>
      </c>
      <c r="B16" s="11" t="s">
        <v>8</v>
      </c>
      <c r="C16" s="11" t="s">
        <v>20</v>
      </c>
      <c r="D16" s="37" t="s">
        <v>28</v>
      </c>
      <c r="E16" s="10">
        <v>12.6</v>
      </c>
      <c r="F16" s="10">
        <f t="shared" si="1"/>
        <v>85.8</v>
      </c>
      <c r="G16" s="29" t="s">
        <v>31</v>
      </c>
    </row>
    <row r="17" spans="1:7" s="9" customFormat="1" ht="15" x14ac:dyDescent="0.25">
      <c r="A17" s="62">
        <f t="shared" si="2"/>
        <v>85.8</v>
      </c>
      <c r="B17" s="11" t="s">
        <v>8</v>
      </c>
      <c r="C17" s="11" t="s">
        <v>30</v>
      </c>
      <c r="D17" s="37" t="s">
        <v>135</v>
      </c>
      <c r="E17" s="10">
        <v>3.1</v>
      </c>
      <c r="F17" s="10">
        <f t="shared" si="1"/>
        <v>88.899999999999991</v>
      </c>
      <c r="G17" s="29" t="s">
        <v>32</v>
      </c>
    </row>
    <row r="18" spans="1:7" s="9" customFormat="1" ht="15" x14ac:dyDescent="0.25">
      <c r="A18" s="62">
        <f t="shared" si="2"/>
        <v>88.899999999999991</v>
      </c>
      <c r="B18" s="11" t="s">
        <v>12</v>
      </c>
      <c r="C18" s="11" t="s">
        <v>20</v>
      </c>
      <c r="D18" s="37" t="s">
        <v>95</v>
      </c>
      <c r="E18" s="10">
        <v>2.8</v>
      </c>
      <c r="F18" s="10">
        <f t="shared" si="1"/>
        <v>91.699999999999989</v>
      </c>
      <c r="G18" s="29" t="s">
        <v>33</v>
      </c>
    </row>
    <row r="19" spans="1:7" s="9" customFormat="1" ht="15" x14ac:dyDescent="0.25">
      <c r="A19" s="62">
        <f t="shared" si="2"/>
        <v>91.699999999999989</v>
      </c>
      <c r="B19" s="12" t="s">
        <v>8</v>
      </c>
      <c r="C19" s="12" t="s">
        <v>20</v>
      </c>
      <c r="D19" s="40" t="s">
        <v>28</v>
      </c>
      <c r="E19" s="13">
        <v>14</v>
      </c>
      <c r="F19" s="10">
        <f t="shared" si="1"/>
        <v>105.69999999999999</v>
      </c>
      <c r="G19" s="24" t="s">
        <v>36</v>
      </c>
    </row>
    <row r="20" spans="1:7" s="9" customFormat="1" ht="15" x14ac:dyDescent="0.25">
      <c r="A20" s="62">
        <f t="shared" si="2"/>
        <v>105.69999999999999</v>
      </c>
      <c r="B20" s="11" t="s">
        <v>34</v>
      </c>
      <c r="C20" s="11" t="s">
        <v>20</v>
      </c>
      <c r="D20" s="37" t="s">
        <v>35</v>
      </c>
      <c r="E20" s="10">
        <v>0.5</v>
      </c>
      <c r="F20" s="10">
        <f t="shared" si="1"/>
        <v>106.19999999999999</v>
      </c>
      <c r="G20" s="24" t="s">
        <v>37</v>
      </c>
    </row>
    <row r="21" spans="1:7" s="9" customFormat="1" ht="30" x14ac:dyDescent="0.25">
      <c r="A21" s="62">
        <f t="shared" si="2"/>
        <v>106.19999999999999</v>
      </c>
      <c r="B21" s="11" t="s">
        <v>12</v>
      </c>
      <c r="C21" s="11" t="s">
        <v>22</v>
      </c>
      <c r="D21" s="36" t="s">
        <v>136</v>
      </c>
      <c r="E21" s="10">
        <v>0.1</v>
      </c>
      <c r="F21" s="10">
        <f t="shared" si="1"/>
        <v>106.29999999999998</v>
      </c>
      <c r="G21" s="27" t="s">
        <v>38</v>
      </c>
    </row>
    <row r="22" spans="1:7" s="9" customFormat="1" ht="30" x14ac:dyDescent="0.25">
      <c r="A22" s="62">
        <f t="shared" si="2"/>
        <v>106.29999999999998</v>
      </c>
      <c r="B22" s="11" t="s">
        <v>8</v>
      </c>
      <c r="C22" s="11" t="s">
        <v>20</v>
      </c>
      <c r="D22" s="36" t="s">
        <v>137</v>
      </c>
      <c r="E22" s="10">
        <v>0.1</v>
      </c>
      <c r="F22" s="10">
        <f t="shared" si="1"/>
        <v>106.39999999999998</v>
      </c>
      <c r="G22" s="24" t="s">
        <v>40</v>
      </c>
    </row>
    <row r="23" spans="1:7" s="9" customFormat="1" ht="15" x14ac:dyDescent="0.25">
      <c r="A23" s="62">
        <f t="shared" si="2"/>
        <v>106.39999999999998</v>
      </c>
      <c r="B23" s="11" t="s">
        <v>39</v>
      </c>
      <c r="C23" s="11" t="s">
        <v>20</v>
      </c>
      <c r="D23" s="36" t="s">
        <v>96</v>
      </c>
      <c r="E23" s="10">
        <v>0.8</v>
      </c>
      <c r="F23" s="10">
        <f t="shared" si="1"/>
        <v>107.19999999999997</v>
      </c>
      <c r="G23" s="24" t="s">
        <v>41</v>
      </c>
    </row>
    <row r="24" spans="1:7" s="9" customFormat="1" ht="15" x14ac:dyDescent="0.25">
      <c r="A24" s="62">
        <f t="shared" si="2"/>
        <v>107.19999999999997</v>
      </c>
      <c r="B24" s="11" t="s">
        <v>12</v>
      </c>
      <c r="C24" s="11" t="s">
        <v>44</v>
      </c>
      <c r="D24" s="36" t="s">
        <v>97</v>
      </c>
      <c r="E24" s="10">
        <v>8.4</v>
      </c>
      <c r="F24" s="10">
        <f t="shared" si="1"/>
        <v>115.59999999999998</v>
      </c>
      <c r="G24" s="24" t="s">
        <v>42</v>
      </c>
    </row>
    <row r="25" spans="1:7" s="9" customFormat="1" ht="15" x14ac:dyDescent="0.25">
      <c r="A25" s="62">
        <f t="shared" si="2"/>
        <v>115.59999999999998</v>
      </c>
      <c r="B25" s="11" t="s">
        <v>8</v>
      </c>
      <c r="C25" s="11" t="s">
        <v>9</v>
      </c>
      <c r="D25" s="36" t="s">
        <v>138</v>
      </c>
      <c r="E25" s="10">
        <v>0.1</v>
      </c>
      <c r="F25" s="10">
        <f t="shared" si="1"/>
        <v>115.69999999999997</v>
      </c>
      <c r="G25" s="25" t="s">
        <v>43</v>
      </c>
    </row>
    <row r="26" spans="1:7" s="9" customFormat="1" ht="15" x14ac:dyDescent="0.25">
      <c r="A26" s="62">
        <f t="shared" si="2"/>
        <v>115.69999999999997</v>
      </c>
      <c r="B26" s="11" t="s">
        <v>12</v>
      </c>
      <c r="C26" s="11" t="s">
        <v>20</v>
      </c>
      <c r="D26" s="36" t="s">
        <v>86</v>
      </c>
      <c r="E26" s="10">
        <v>0.7</v>
      </c>
      <c r="F26" s="10">
        <f t="shared" si="1"/>
        <v>116.39999999999998</v>
      </c>
      <c r="G26" s="24" t="s">
        <v>46</v>
      </c>
    </row>
    <row r="27" spans="1:7" s="9" customFormat="1" ht="15" x14ac:dyDescent="0.25">
      <c r="A27" s="62">
        <f t="shared" si="2"/>
        <v>116.39999999999998</v>
      </c>
      <c r="B27" s="11" t="s">
        <v>12</v>
      </c>
      <c r="C27" s="11" t="s">
        <v>44</v>
      </c>
      <c r="D27" s="36" t="s">
        <v>45</v>
      </c>
      <c r="E27" s="10">
        <v>6.5</v>
      </c>
      <c r="F27" s="10">
        <f t="shared" si="1"/>
        <v>122.89999999999998</v>
      </c>
      <c r="G27" s="24" t="s">
        <v>47</v>
      </c>
    </row>
    <row r="28" spans="1:7" s="9" customFormat="1" ht="25.5" customHeight="1" x14ac:dyDescent="0.25">
      <c r="A28" s="62">
        <f t="shared" si="2"/>
        <v>122.89999999999998</v>
      </c>
      <c r="B28" s="11" t="s">
        <v>8</v>
      </c>
      <c r="C28" s="11" t="s">
        <v>20</v>
      </c>
      <c r="D28" s="36" t="s">
        <v>98</v>
      </c>
      <c r="E28" s="10">
        <v>0.2</v>
      </c>
      <c r="F28" s="10">
        <f t="shared" si="1"/>
        <v>123.09999999999998</v>
      </c>
      <c r="G28" s="28" t="s">
        <v>48</v>
      </c>
    </row>
    <row r="29" spans="1:7" s="9" customFormat="1" ht="31.2" x14ac:dyDescent="0.25">
      <c r="A29" s="64">
        <f t="shared" ref="A29:A30" si="3">A28+E28</f>
        <v>123.09999999999998</v>
      </c>
      <c r="B29" s="14"/>
      <c r="C29" s="15"/>
      <c r="D29" s="68" t="s">
        <v>139</v>
      </c>
      <c r="E29" s="69"/>
      <c r="F29" s="10"/>
      <c r="G29" s="24" t="s">
        <v>50</v>
      </c>
    </row>
    <row r="30" spans="1:7" s="18" customFormat="1" ht="15" x14ac:dyDescent="0.25">
      <c r="A30" s="62">
        <f t="shared" si="3"/>
        <v>123.09999999999998</v>
      </c>
      <c r="B30" s="11" t="s">
        <v>49</v>
      </c>
      <c r="C30" s="11" t="s">
        <v>20</v>
      </c>
      <c r="D30" s="37" t="s">
        <v>98</v>
      </c>
      <c r="E30" s="10">
        <v>5.3</v>
      </c>
      <c r="F30" s="10">
        <f t="shared" si="1"/>
        <v>5.3</v>
      </c>
      <c r="G30" s="24" t="s">
        <v>51</v>
      </c>
    </row>
    <row r="31" spans="1:7" s="18" customFormat="1" ht="15" x14ac:dyDescent="0.25">
      <c r="A31" s="62">
        <f t="shared" ref="A31:A51" si="4">A30+E30</f>
        <v>128.39999999999998</v>
      </c>
      <c r="B31" s="16" t="s">
        <v>12</v>
      </c>
      <c r="C31" s="16" t="s">
        <v>9</v>
      </c>
      <c r="D31" s="41" t="s">
        <v>99</v>
      </c>
      <c r="E31" s="17">
        <v>1.1000000000000001</v>
      </c>
      <c r="F31" s="10">
        <f t="shared" si="1"/>
        <v>6.4</v>
      </c>
      <c r="G31" s="24" t="s">
        <v>53</v>
      </c>
    </row>
    <row r="32" spans="1:7" s="18" customFormat="1" ht="15" x14ac:dyDescent="0.25">
      <c r="A32" s="62">
        <f t="shared" si="4"/>
        <v>129.49999999999997</v>
      </c>
      <c r="B32" s="16" t="s">
        <v>39</v>
      </c>
      <c r="C32" s="16" t="s">
        <v>20</v>
      </c>
      <c r="D32" s="41" t="s">
        <v>52</v>
      </c>
      <c r="E32" s="17">
        <v>16.8</v>
      </c>
      <c r="F32" s="10">
        <f t="shared" si="1"/>
        <v>23.200000000000003</v>
      </c>
      <c r="G32" s="25" t="s">
        <v>54</v>
      </c>
    </row>
    <row r="33" spans="1:7" s="18" customFormat="1" ht="15" x14ac:dyDescent="0.25">
      <c r="A33" s="62">
        <f t="shared" si="4"/>
        <v>146.29999999999998</v>
      </c>
      <c r="B33" s="16" t="s">
        <v>8</v>
      </c>
      <c r="C33" s="16" t="s">
        <v>9</v>
      </c>
      <c r="D33" s="37" t="s">
        <v>140</v>
      </c>
      <c r="E33" s="17">
        <v>0.3</v>
      </c>
      <c r="F33" s="10">
        <f t="shared" si="1"/>
        <v>23.500000000000004</v>
      </c>
      <c r="G33" s="30" t="s">
        <v>56</v>
      </c>
    </row>
    <row r="34" spans="1:7" s="9" customFormat="1" ht="15" x14ac:dyDescent="0.25">
      <c r="A34" s="62">
        <f t="shared" si="4"/>
        <v>146.6</v>
      </c>
      <c r="B34" s="16" t="s">
        <v>12</v>
      </c>
      <c r="C34" s="16" t="s">
        <v>20</v>
      </c>
      <c r="D34" s="41" t="s">
        <v>55</v>
      </c>
      <c r="E34" s="17">
        <v>6.5</v>
      </c>
      <c r="F34" s="10">
        <f t="shared" si="1"/>
        <v>30.000000000000004</v>
      </c>
      <c r="G34" s="31" t="s">
        <v>57</v>
      </c>
    </row>
    <row r="35" spans="1:7" s="9" customFormat="1" ht="15" x14ac:dyDescent="0.25">
      <c r="A35" s="62">
        <f t="shared" si="4"/>
        <v>153.1</v>
      </c>
      <c r="B35" s="12" t="s">
        <v>34</v>
      </c>
      <c r="C35" s="12" t="s">
        <v>9</v>
      </c>
      <c r="D35" s="41" t="s">
        <v>100</v>
      </c>
      <c r="E35" s="13">
        <v>0.2</v>
      </c>
      <c r="F35" s="10">
        <f t="shared" si="1"/>
        <v>30.200000000000003</v>
      </c>
      <c r="G35" s="32" t="s">
        <v>58</v>
      </c>
    </row>
    <row r="36" spans="1:7" s="49" customFormat="1" ht="30" x14ac:dyDescent="0.25">
      <c r="A36" s="62">
        <f t="shared" si="4"/>
        <v>153.29999999999998</v>
      </c>
      <c r="B36" s="11" t="s">
        <v>12</v>
      </c>
      <c r="C36" s="11" t="s">
        <v>20</v>
      </c>
      <c r="D36" s="37" t="s">
        <v>141</v>
      </c>
      <c r="E36" s="10">
        <v>1.2</v>
      </c>
      <c r="F36" s="10">
        <f t="shared" si="1"/>
        <v>31.400000000000002</v>
      </c>
      <c r="G36" s="48" t="s">
        <v>59</v>
      </c>
    </row>
    <row r="37" spans="1:7" s="9" customFormat="1" ht="15" x14ac:dyDescent="0.25">
      <c r="A37" s="62">
        <f t="shared" si="4"/>
        <v>154.49999999999997</v>
      </c>
      <c r="B37" s="19" t="s">
        <v>8</v>
      </c>
      <c r="C37" s="19" t="s">
        <v>20</v>
      </c>
      <c r="D37" s="42" t="s">
        <v>101</v>
      </c>
      <c r="E37" s="10">
        <v>3.5</v>
      </c>
      <c r="F37" s="10">
        <f t="shared" si="1"/>
        <v>34.900000000000006</v>
      </c>
      <c r="G37" s="32" t="s">
        <v>60</v>
      </c>
    </row>
    <row r="38" spans="1:7" s="9" customFormat="1" ht="15" x14ac:dyDescent="0.25">
      <c r="A38" s="62">
        <f t="shared" si="4"/>
        <v>157.99999999999997</v>
      </c>
      <c r="B38" s="19" t="s">
        <v>12</v>
      </c>
      <c r="C38" s="19" t="s">
        <v>22</v>
      </c>
      <c r="D38" s="42" t="s">
        <v>102</v>
      </c>
      <c r="E38" s="10">
        <v>0.5</v>
      </c>
      <c r="F38" s="10">
        <f t="shared" si="1"/>
        <v>35.400000000000006</v>
      </c>
      <c r="G38" s="32" t="s">
        <v>61</v>
      </c>
    </row>
    <row r="39" spans="1:7" s="9" customFormat="1" ht="15" x14ac:dyDescent="0.25">
      <c r="A39" s="62">
        <f t="shared" si="4"/>
        <v>158.49999999999997</v>
      </c>
      <c r="B39" s="19" t="s">
        <v>8</v>
      </c>
      <c r="C39" s="19" t="s">
        <v>20</v>
      </c>
      <c r="D39" s="42" t="s">
        <v>103</v>
      </c>
      <c r="E39" s="10">
        <v>1.4</v>
      </c>
      <c r="F39" s="10">
        <f t="shared" si="1"/>
        <v>36.800000000000004</v>
      </c>
      <c r="G39" s="32" t="s">
        <v>62</v>
      </c>
    </row>
    <row r="40" spans="1:7" s="9" customFormat="1" ht="30" x14ac:dyDescent="0.25">
      <c r="A40" s="62">
        <f t="shared" si="4"/>
        <v>159.89999999999998</v>
      </c>
      <c r="B40" s="19" t="s">
        <v>8</v>
      </c>
      <c r="C40" s="19" t="s">
        <v>9</v>
      </c>
      <c r="D40" s="42" t="s">
        <v>142</v>
      </c>
      <c r="E40" s="10">
        <v>0.8</v>
      </c>
      <c r="F40" s="10">
        <f t="shared" si="1"/>
        <v>37.6</v>
      </c>
      <c r="G40" s="32" t="s">
        <v>64</v>
      </c>
    </row>
    <row r="41" spans="1:7" s="9" customFormat="1" ht="15" x14ac:dyDescent="0.25">
      <c r="A41" s="62">
        <f t="shared" si="4"/>
        <v>160.69999999999999</v>
      </c>
      <c r="B41" s="19" t="s">
        <v>12</v>
      </c>
      <c r="C41" s="19" t="s">
        <v>20</v>
      </c>
      <c r="D41" s="42" t="s">
        <v>63</v>
      </c>
      <c r="E41" s="10">
        <v>4.5</v>
      </c>
      <c r="F41" s="10">
        <f t="shared" si="1"/>
        <v>42.1</v>
      </c>
      <c r="G41" s="32" t="s">
        <v>65</v>
      </c>
    </row>
    <row r="42" spans="1:7" s="9" customFormat="1" ht="15" x14ac:dyDescent="0.25">
      <c r="A42" s="62">
        <f t="shared" si="4"/>
        <v>165.2</v>
      </c>
      <c r="B42" s="19" t="s">
        <v>12</v>
      </c>
      <c r="C42" s="19" t="s">
        <v>22</v>
      </c>
      <c r="D42" s="42" t="s">
        <v>104</v>
      </c>
      <c r="E42" s="10">
        <v>8.5</v>
      </c>
      <c r="F42" s="10">
        <f t="shared" si="1"/>
        <v>50.6</v>
      </c>
      <c r="G42" s="32" t="s">
        <v>66</v>
      </c>
    </row>
    <row r="43" spans="1:7" s="9" customFormat="1" ht="15" x14ac:dyDescent="0.25">
      <c r="A43" s="62">
        <f t="shared" si="4"/>
        <v>173.7</v>
      </c>
      <c r="B43" s="19" t="s">
        <v>12</v>
      </c>
      <c r="C43" s="19" t="s">
        <v>20</v>
      </c>
      <c r="D43" s="42" t="s">
        <v>105</v>
      </c>
      <c r="E43" s="10">
        <v>3</v>
      </c>
      <c r="F43" s="10">
        <f t="shared" si="1"/>
        <v>53.6</v>
      </c>
      <c r="G43" s="32" t="s">
        <v>67</v>
      </c>
    </row>
    <row r="44" spans="1:7" s="9" customFormat="1" ht="31.2" x14ac:dyDescent="0.25">
      <c r="A44" s="64">
        <f t="shared" si="4"/>
        <v>176.7</v>
      </c>
      <c r="B44" s="19"/>
      <c r="C44" s="19"/>
      <c r="D44" s="57" t="s">
        <v>109</v>
      </c>
      <c r="E44" s="10"/>
      <c r="F44" s="10"/>
      <c r="G44" s="32" t="s">
        <v>68</v>
      </c>
    </row>
    <row r="45" spans="1:7" s="9" customFormat="1" ht="15" x14ac:dyDescent="0.25">
      <c r="A45" s="62">
        <f t="shared" si="4"/>
        <v>176.7</v>
      </c>
      <c r="B45" s="19" t="s">
        <v>49</v>
      </c>
      <c r="C45" s="19" t="s">
        <v>20</v>
      </c>
      <c r="D45" s="42" t="s">
        <v>143</v>
      </c>
      <c r="E45" s="10">
        <v>0.3</v>
      </c>
      <c r="F45" s="10">
        <f t="shared" si="1"/>
        <v>0.3</v>
      </c>
    </row>
    <row r="46" spans="1:7" s="9" customFormat="1" ht="15" x14ac:dyDescent="0.25">
      <c r="A46" s="62">
        <f t="shared" si="4"/>
        <v>177</v>
      </c>
      <c r="B46" s="19" t="s">
        <v>12</v>
      </c>
      <c r="C46" s="19" t="s">
        <v>22</v>
      </c>
      <c r="D46" s="42" t="s">
        <v>69</v>
      </c>
      <c r="E46" s="10">
        <v>126.3</v>
      </c>
      <c r="F46" s="10">
        <f t="shared" si="1"/>
        <v>126.6</v>
      </c>
      <c r="G46" s="43" t="s">
        <v>70</v>
      </c>
    </row>
    <row r="47" spans="1:7" s="9" customFormat="1" ht="15" x14ac:dyDescent="0.25">
      <c r="A47" s="62">
        <f t="shared" si="4"/>
        <v>303.3</v>
      </c>
      <c r="B47" s="19" t="s">
        <v>12</v>
      </c>
      <c r="C47" s="19" t="s">
        <v>22</v>
      </c>
      <c r="D47" s="42" t="s">
        <v>144</v>
      </c>
      <c r="E47" s="10">
        <v>73.7</v>
      </c>
      <c r="F47" s="10">
        <f t="shared" si="1"/>
        <v>200.3</v>
      </c>
      <c r="G47" s="44" t="s">
        <v>71</v>
      </c>
    </row>
    <row r="48" spans="1:7" s="9" customFormat="1" ht="31.2" x14ac:dyDescent="0.25">
      <c r="A48" s="64">
        <f t="shared" si="4"/>
        <v>377</v>
      </c>
      <c r="B48" s="19"/>
      <c r="C48" s="19"/>
      <c r="D48" s="57" t="s">
        <v>110</v>
      </c>
      <c r="E48" s="10"/>
      <c r="F48" s="10"/>
      <c r="G48" s="44" t="s">
        <v>73</v>
      </c>
    </row>
    <row r="49" spans="1:7" s="9" customFormat="1" ht="15" customHeight="1" x14ac:dyDescent="0.25">
      <c r="A49" s="62">
        <f t="shared" si="4"/>
        <v>377</v>
      </c>
      <c r="B49" s="19" t="s">
        <v>49</v>
      </c>
      <c r="C49" s="19" t="s">
        <v>22</v>
      </c>
      <c r="D49" s="42" t="s">
        <v>72</v>
      </c>
      <c r="E49" s="10">
        <v>94.4</v>
      </c>
      <c r="F49" s="10">
        <f t="shared" si="1"/>
        <v>94.4</v>
      </c>
      <c r="G49" s="44" t="s">
        <v>75</v>
      </c>
    </row>
    <row r="50" spans="1:7" s="9" customFormat="1" ht="15" customHeight="1" x14ac:dyDescent="0.25">
      <c r="A50" s="62">
        <f t="shared" si="4"/>
        <v>471.4</v>
      </c>
      <c r="B50" s="19" t="s">
        <v>8</v>
      </c>
      <c r="C50" s="19" t="s">
        <v>20</v>
      </c>
      <c r="D50" s="42" t="s">
        <v>74</v>
      </c>
      <c r="E50" s="10">
        <v>0.2</v>
      </c>
      <c r="F50" s="10">
        <f t="shared" si="1"/>
        <v>94.600000000000009</v>
      </c>
      <c r="G50" s="44" t="s">
        <v>77</v>
      </c>
    </row>
    <row r="51" spans="1:7" s="9" customFormat="1" ht="15" customHeight="1" x14ac:dyDescent="0.25">
      <c r="A51" s="62">
        <f t="shared" si="4"/>
        <v>471.59999999999997</v>
      </c>
      <c r="B51" s="19" t="s">
        <v>12</v>
      </c>
      <c r="C51" s="19" t="s">
        <v>20</v>
      </c>
      <c r="D51" s="42" t="s">
        <v>145</v>
      </c>
      <c r="E51" s="10">
        <v>17.399999999999999</v>
      </c>
      <c r="F51" s="10">
        <f t="shared" si="1"/>
        <v>112</v>
      </c>
      <c r="G51" s="43" t="s">
        <v>78</v>
      </c>
    </row>
    <row r="52" spans="1:7" s="9" customFormat="1" ht="15" customHeight="1" x14ac:dyDescent="0.25">
      <c r="A52" s="62"/>
      <c r="B52" s="55"/>
      <c r="C52" s="56"/>
      <c r="D52" s="37" t="s">
        <v>108</v>
      </c>
      <c r="E52" s="8"/>
      <c r="F52" s="66" t="s">
        <v>156</v>
      </c>
      <c r="G52" s="43"/>
    </row>
    <row r="53" spans="1:7" s="9" customFormat="1" ht="31.2" x14ac:dyDescent="0.25">
      <c r="A53" s="64">
        <f>A51+E51</f>
        <v>488.99999999999994</v>
      </c>
      <c r="B53" s="6"/>
      <c r="C53" s="7"/>
      <c r="D53" s="70" t="s">
        <v>146</v>
      </c>
      <c r="E53" s="8"/>
      <c r="F53" s="10"/>
      <c r="G53" s="45" t="s">
        <v>79</v>
      </c>
    </row>
    <row r="54" spans="1:7" s="9" customFormat="1" ht="15" x14ac:dyDescent="0.25">
      <c r="A54" s="62">
        <f t="shared" ref="A54:A67" si="5">A53+E53</f>
        <v>488.99999999999994</v>
      </c>
      <c r="B54" s="50" t="s">
        <v>49</v>
      </c>
      <c r="C54" s="50" t="s">
        <v>20</v>
      </c>
      <c r="D54" s="37" t="s">
        <v>76</v>
      </c>
      <c r="E54" s="10">
        <v>8.3000000000000007</v>
      </c>
      <c r="F54" s="10">
        <f t="shared" si="1"/>
        <v>8.3000000000000007</v>
      </c>
      <c r="G54" s="46" t="s">
        <v>80</v>
      </c>
    </row>
    <row r="55" spans="1:7" s="9" customFormat="1" ht="30" x14ac:dyDescent="0.25">
      <c r="A55" s="62">
        <f t="shared" si="5"/>
        <v>497.29999999999995</v>
      </c>
      <c r="B55" s="51" t="s">
        <v>39</v>
      </c>
      <c r="C55" s="51" t="s">
        <v>44</v>
      </c>
      <c r="D55" s="37" t="s">
        <v>147</v>
      </c>
      <c r="E55" s="10">
        <v>41</v>
      </c>
      <c r="F55" s="10">
        <f t="shared" si="1"/>
        <v>49.3</v>
      </c>
      <c r="G55" s="31" t="s">
        <v>81</v>
      </c>
    </row>
    <row r="56" spans="1:7" s="9" customFormat="1" ht="15" x14ac:dyDescent="0.25">
      <c r="A56" s="62">
        <f t="shared" si="5"/>
        <v>538.29999999999995</v>
      </c>
      <c r="B56" s="51" t="s">
        <v>12</v>
      </c>
      <c r="C56" s="51" t="s">
        <v>15</v>
      </c>
      <c r="D56" s="52" t="s">
        <v>111</v>
      </c>
      <c r="E56" s="53">
        <v>40.4</v>
      </c>
      <c r="F56" s="10">
        <f t="shared" si="1"/>
        <v>89.699999999999989</v>
      </c>
      <c r="G56" s="46" t="s">
        <v>82</v>
      </c>
    </row>
    <row r="57" spans="1:7" s="9" customFormat="1" ht="30" x14ac:dyDescent="0.25">
      <c r="A57" s="62">
        <f t="shared" si="5"/>
        <v>578.69999999999993</v>
      </c>
      <c r="B57" s="11" t="s">
        <v>39</v>
      </c>
      <c r="C57" s="11" t="s">
        <v>13</v>
      </c>
      <c r="D57" s="37" t="s">
        <v>148</v>
      </c>
      <c r="E57" s="10">
        <v>34.299999999999997</v>
      </c>
      <c r="F57" s="10">
        <f t="shared" si="1"/>
        <v>123.99999999999999</v>
      </c>
      <c r="G57" s="46"/>
    </row>
    <row r="58" spans="1:7" s="9" customFormat="1" ht="31.2" x14ac:dyDescent="0.25">
      <c r="A58" s="64">
        <f t="shared" si="5"/>
        <v>612.99999999999989</v>
      </c>
      <c r="B58" s="11"/>
      <c r="C58" s="11"/>
      <c r="D58" s="59" t="s">
        <v>112</v>
      </c>
      <c r="E58" s="10"/>
      <c r="F58" s="10"/>
      <c r="G58" s="33"/>
    </row>
    <row r="59" spans="1:7" s="9" customFormat="1" ht="15" x14ac:dyDescent="0.25">
      <c r="A59" s="62">
        <f t="shared" si="5"/>
        <v>612.99999999999989</v>
      </c>
      <c r="B59" s="11" t="s">
        <v>49</v>
      </c>
      <c r="C59" s="11" t="s">
        <v>13</v>
      </c>
      <c r="D59" s="37" t="s">
        <v>83</v>
      </c>
      <c r="E59" s="10">
        <v>35.4</v>
      </c>
      <c r="F59" s="10">
        <f t="shared" si="1"/>
        <v>35.4</v>
      </c>
      <c r="G59" s="33"/>
    </row>
    <row r="60" spans="1:7" s="9" customFormat="1" ht="30" x14ac:dyDescent="0.25">
      <c r="A60" s="62">
        <f t="shared" si="5"/>
        <v>648.39999999999986</v>
      </c>
      <c r="B60" s="11" t="s">
        <v>12</v>
      </c>
      <c r="C60" s="11" t="s">
        <v>9</v>
      </c>
      <c r="D60" s="37" t="s">
        <v>149</v>
      </c>
      <c r="E60" s="10">
        <v>0.9</v>
      </c>
      <c r="F60" s="10">
        <f t="shared" si="1"/>
        <v>36.299999999999997</v>
      </c>
      <c r="G60" s="33"/>
    </row>
    <row r="61" spans="1:7" s="9" customFormat="1" ht="30" x14ac:dyDescent="0.25">
      <c r="A61" s="62">
        <f t="shared" si="5"/>
        <v>649.29999999999984</v>
      </c>
      <c r="B61" s="11" t="s">
        <v>12</v>
      </c>
      <c r="C61" s="11" t="s">
        <v>113</v>
      </c>
      <c r="D61" s="37" t="s">
        <v>87</v>
      </c>
      <c r="E61" s="10">
        <v>46.1</v>
      </c>
      <c r="F61" s="10">
        <f t="shared" si="1"/>
        <v>82.4</v>
      </c>
      <c r="G61" s="33"/>
    </row>
    <row r="62" spans="1:7" s="9" customFormat="1" ht="15" x14ac:dyDescent="0.25">
      <c r="A62" s="62">
        <f t="shared" si="5"/>
        <v>695.39999999999986</v>
      </c>
      <c r="B62" s="11" t="s">
        <v>8</v>
      </c>
      <c r="C62" s="11" t="s">
        <v>13</v>
      </c>
      <c r="D62" s="37" t="s">
        <v>150</v>
      </c>
      <c r="E62" s="10">
        <v>45.4</v>
      </c>
      <c r="F62" s="10">
        <f t="shared" si="1"/>
        <v>127.80000000000001</v>
      </c>
      <c r="G62" s="33"/>
    </row>
    <row r="63" spans="1:7" s="9" customFormat="1" ht="15" x14ac:dyDescent="0.25">
      <c r="A63" s="62">
        <f t="shared" si="5"/>
        <v>740.79999999999984</v>
      </c>
      <c r="B63" s="11" t="s">
        <v>12</v>
      </c>
      <c r="C63" s="11" t="s">
        <v>20</v>
      </c>
      <c r="D63" s="37" t="s">
        <v>151</v>
      </c>
      <c r="E63" s="10">
        <v>0.6</v>
      </c>
      <c r="F63" s="10">
        <f t="shared" si="1"/>
        <v>128.4</v>
      </c>
      <c r="G63" s="33"/>
    </row>
    <row r="64" spans="1:7" s="9" customFormat="1" ht="15" x14ac:dyDescent="0.25">
      <c r="A64" s="62">
        <f t="shared" si="5"/>
        <v>741.39999999999986</v>
      </c>
      <c r="B64" s="11" t="s">
        <v>8</v>
      </c>
      <c r="C64" s="11" t="s">
        <v>9</v>
      </c>
      <c r="D64" s="54" t="s">
        <v>152</v>
      </c>
      <c r="E64" s="10">
        <v>0.5</v>
      </c>
      <c r="F64" s="10">
        <f t="shared" si="1"/>
        <v>128.9</v>
      </c>
      <c r="G64" s="33"/>
    </row>
    <row r="65" spans="1:7" s="9" customFormat="1" ht="31.2" x14ac:dyDescent="0.25">
      <c r="A65" s="64">
        <f t="shared" si="5"/>
        <v>741.89999999999986</v>
      </c>
      <c r="B65" s="11"/>
      <c r="C65" s="11"/>
      <c r="D65" s="59" t="s">
        <v>114</v>
      </c>
      <c r="E65" s="10"/>
      <c r="F65" s="10"/>
      <c r="G65" s="33"/>
    </row>
    <row r="66" spans="1:7" s="9" customFormat="1" ht="15" x14ac:dyDescent="0.25">
      <c r="A66" s="62">
        <f t="shared" si="5"/>
        <v>741.89999999999986</v>
      </c>
      <c r="B66" s="11" t="s">
        <v>49</v>
      </c>
      <c r="C66" s="11" t="s">
        <v>9</v>
      </c>
      <c r="D66" s="37" t="s">
        <v>84</v>
      </c>
      <c r="E66" s="10">
        <v>0.1</v>
      </c>
      <c r="F66" s="10">
        <f t="shared" si="1"/>
        <v>0.1</v>
      </c>
      <c r="G66" s="33"/>
    </row>
    <row r="67" spans="1:7" s="9" customFormat="1" ht="15" x14ac:dyDescent="0.25">
      <c r="A67" s="62">
        <f t="shared" si="5"/>
        <v>741.99999999999989</v>
      </c>
      <c r="B67" s="11" t="s">
        <v>8</v>
      </c>
      <c r="C67" s="11" t="s">
        <v>18</v>
      </c>
      <c r="D67" s="37" t="s">
        <v>115</v>
      </c>
      <c r="E67" s="10">
        <v>48</v>
      </c>
      <c r="F67" s="10">
        <f t="shared" si="1"/>
        <v>48.1</v>
      </c>
      <c r="G67" s="33"/>
    </row>
    <row r="68" spans="1:7" s="9" customFormat="1" ht="45" x14ac:dyDescent="0.25">
      <c r="A68" s="62">
        <f t="shared" ref="A68:A76" si="6">A67+E67</f>
        <v>789.99999999999989</v>
      </c>
      <c r="B68" s="11" t="s">
        <v>49</v>
      </c>
      <c r="C68" s="11" t="s">
        <v>9</v>
      </c>
      <c r="D68" s="71" t="s">
        <v>116</v>
      </c>
      <c r="E68" s="10">
        <v>0</v>
      </c>
      <c r="F68" s="10">
        <f t="shared" si="1"/>
        <v>48.1</v>
      </c>
      <c r="G68" s="33"/>
    </row>
    <row r="69" spans="1:7" s="9" customFormat="1" ht="15" x14ac:dyDescent="0.25">
      <c r="A69" s="62">
        <f t="shared" si="6"/>
        <v>789.99999999999989</v>
      </c>
      <c r="B69" s="11" t="s">
        <v>49</v>
      </c>
      <c r="C69" s="11" t="s">
        <v>13</v>
      </c>
      <c r="D69" s="37" t="s">
        <v>117</v>
      </c>
      <c r="E69" s="10">
        <v>53.8</v>
      </c>
      <c r="F69" s="10">
        <f t="shared" si="1"/>
        <v>101.9</v>
      </c>
      <c r="G69" s="33"/>
    </row>
    <row r="70" spans="1:7" s="9" customFormat="1" ht="15" x14ac:dyDescent="0.25">
      <c r="A70" s="62">
        <f t="shared" si="6"/>
        <v>843.79999999999984</v>
      </c>
      <c r="B70" s="11" t="s">
        <v>8</v>
      </c>
      <c r="C70" s="11" t="s">
        <v>22</v>
      </c>
      <c r="D70" s="37" t="s">
        <v>153</v>
      </c>
      <c r="E70" s="10">
        <v>0.5</v>
      </c>
      <c r="F70" s="10">
        <f t="shared" si="1"/>
        <v>102.4</v>
      </c>
      <c r="G70" s="33"/>
    </row>
    <row r="71" spans="1:7" s="9" customFormat="1" ht="15" x14ac:dyDescent="0.25">
      <c r="A71" s="62">
        <f t="shared" si="6"/>
        <v>844.29999999999984</v>
      </c>
      <c r="B71" s="11" t="s">
        <v>12</v>
      </c>
      <c r="C71" s="11" t="s">
        <v>13</v>
      </c>
      <c r="D71" s="37" t="s">
        <v>106</v>
      </c>
      <c r="E71" s="10">
        <v>0.4</v>
      </c>
      <c r="F71" s="10">
        <f t="shared" ref="F71:F83" si="7">IF(ISNUMBER(F70), F70, 0)+E71</f>
        <v>102.80000000000001</v>
      </c>
      <c r="G71" s="33"/>
    </row>
    <row r="72" spans="1:7" s="9" customFormat="1" ht="15" x14ac:dyDescent="0.25">
      <c r="A72" s="62">
        <f t="shared" si="6"/>
        <v>844.69999999999982</v>
      </c>
      <c r="B72" s="11" t="s">
        <v>39</v>
      </c>
      <c r="C72" s="11" t="s">
        <v>15</v>
      </c>
      <c r="D72" s="37" t="s">
        <v>154</v>
      </c>
      <c r="E72" s="10">
        <v>0.4</v>
      </c>
      <c r="F72" s="10">
        <f t="shared" si="7"/>
        <v>103.20000000000002</v>
      </c>
      <c r="G72" s="33"/>
    </row>
    <row r="73" spans="1:7" s="9" customFormat="1" ht="15" x14ac:dyDescent="0.25">
      <c r="A73" s="62">
        <f t="shared" si="6"/>
        <v>845.0999999999998</v>
      </c>
      <c r="B73" s="11" t="s">
        <v>8</v>
      </c>
      <c r="C73" s="11" t="s">
        <v>44</v>
      </c>
      <c r="D73" s="37" t="s">
        <v>88</v>
      </c>
      <c r="E73" s="10">
        <v>0.1</v>
      </c>
      <c r="F73" s="10">
        <f t="shared" si="7"/>
        <v>103.30000000000001</v>
      </c>
      <c r="G73" s="33"/>
    </row>
    <row r="74" spans="1:7" s="9" customFormat="1" ht="15" x14ac:dyDescent="0.25">
      <c r="A74" s="62">
        <f t="shared" si="6"/>
        <v>845.19999999999982</v>
      </c>
      <c r="B74" s="11" t="s">
        <v>12</v>
      </c>
      <c r="C74" s="11" t="s">
        <v>15</v>
      </c>
      <c r="D74" s="37" t="s">
        <v>89</v>
      </c>
      <c r="E74" s="10">
        <v>0.3</v>
      </c>
      <c r="F74" s="10">
        <f t="shared" si="7"/>
        <v>103.60000000000001</v>
      </c>
      <c r="G74" s="33"/>
    </row>
    <row r="75" spans="1:7" s="9" customFormat="1" ht="31.2" x14ac:dyDescent="0.25">
      <c r="A75" s="64">
        <f t="shared" si="6"/>
        <v>845.49999999999977</v>
      </c>
      <c r="B75" s="11"/>
      <c r="C75" s="11"/>
      <c r="D75" s="58" t="s">
        <v>118</v>
      </c>
      <c r="E75" s="10"/>
      <c r="F75" s="10"/>
      <c r="G75" s="33"/>
    </row>
    <row r="76" spans="1:7" s="9" customFormat="1" ht="17.399999999999999" x14ac:dyDescent="0.25">
      <c r="A76" s="62">
        <f t="shared" si="6"/>
        <v>845.49999999999977</v>
      </c>
      <c r="B76" s="11" t="s">
        <v>12</v>
      </c>
      <c r="C76" s="11" t="s">
        <v>9</v>
      </c>
      <c r="D76" s="37" t="s">
        <v>155</v>
      </c>
      <c r="E76" s="10">
        <v>0.8</v>
      </c>
      <c r="F76" s="10">
        <f t="shared" si="7"/>
        <v>0.8</v>
      </c>
      <c r="G76" s="33"/>
    </row>
    <row r="77" spans="1:7" s="9" customFormat="1" ht="45" x14ac:dyDescent="0.25">
      <c r="A77" s="62">
        <f>A76+E76</f>
        <v>846.29999999999973</v>
      </c>
      <c r="B77" s="11" t="s">
        <v>12</v>
      </c>
      <c r="C77" s="11" t="s">
        <v>30</v>
      </c>
      <c r="D77" s="37" t="s">
        <v>119</v>
      </c>
      <c r="E77" s="10">
        <v>152.9</v>
      </c>
      <c r="F77" s="10">
        <f t="shared" si="7"/>
        <v>153.70000000000002</v>
      </c>
      <c r="G77" s="33"/>
    </row>
    <row r="78" spans="1:7" s="9" customFormat="1" ht="15" x14ac:dyDescent="0.25">
      <c r="A78" s="62"/>
      <c r="B78" s="11"/>
      <c r="C78" s="11"/>
      <c r="D78" s="37" t="s">
        <v>120</v>
      </c>
      <c r="E78" s="10"/>
      <c r="F78" s="66" t="s">
        <v>131</v>
      </c>
      <c r="G78" s="33"/>
    </row>
    <row r="79" spans="1:7" s="9" customFormat="1" ht="15" x14ac:dyDescent="0.25">
      <c r="A79" s="62"/>
      <c r="B79" s="11"/>
      <c r="C79" s="11"/>
      <c r="D79" s="37" t="s">
        <v>121</v>
      </c>
      <c r="E79" s="10"/>
      <c r="F79" s="66" t="s">
        <v>132</v>
      </c>
      <c r="G79" s="33"/>
    </row>
    <row r="80" spans="1:7" s="9" customFormat="1" ht="15" customHeight="1" x14ac:dyDescent="0.25">
      <c r="A80" s="62"/>
      <c r="B80" s="11"/>
      <c r="C80" s="11"/>
      <c r="D80" s="37" t="s">
        <v>122</v>
      </c>
      <c r="E80" s="10"/>
      <c r="F80" s="66" t="s">
        <v>133</v>
      </c>
      <c r="G80" s="33"/>
    </row>
    <row r="81" spans="1:7" ht="15" x14ac:dyDescent="0.25">
      <c r="A81" s="62">
        <f>A77+E77</f>
        <v>999.1999999999997</v>
      </c>
      <c r="B81" s="11" t="s">
        <v>8</v>
      </c>
      <c r="C81" s="11" t="s">
        <v>13</v>
      </c>
      <c r="D81" s="37" t="s">
        <v>91</v>
      </c>
      <c r="E81" s="10">
        <v>1</v>
      </c>
      <c r="F81" s="10">
        <f>IF(ISNUMBER(F77), F77, 0)+E81</f>
        <v>154.70000000000002</v>
      </c>
      <c r="G81" s="33"/>
    </row>
    <row r="82" spans="1:7" ht="15" x14ac:dyDescent="0.25">
      <c r="A82" s="62">
        <f>A81+E81</f>
        <v>1000.1999999999997</v>
      </c>
      <c r="B82" s="11" t="s">
        <v>8</v>
      </c>
      <c r="C82" s="11" t="s">
        <v>13</v>
      </c>
      <c r="D82" s="37" t="s">
        <v>85</v>
      </c>
      <c r="E82" s="10">
        <v>0.2</v>
      </c>
      <c r="F82" s="10">
        <f t="shared" si="7"/>
        <v>154.9</v>
      </c>
      <c r="G82" s="33"/>
    </row>
    <row r="83" spans="1:7" ht="15" x14ac:dyDescent="0.25">
      <c r="A83" s="62">
        <f t="shared" ref="A83:A84" si="8">A82+E82</f>
        <v>1000.3999999999997</v>
      </c>
      <c r="B83" s="11" t="s">
        <v>8</v>
      </c>
      <c r="C83" s="11" t="s">
        <v>22</v>
      </c>
      <c r="D83" s="37" t="s">
        <v>10</v>
      </c>
      <c r="E83" s="10">
        <v>1.3</v>
      </c>
      <c r="F83" s="10">
        <f t="shared" si="7"/>
        <v>156.20000000000002</v>
      </c>
      <c r="G83" s="33"/>
    </row>
    <row r="84" spans="1:7" ht="31.2" x14ac:dyDescent="0.25">
      <c r="A84" s="64">
        <f t="shared" si="8"/>
        <v>1001.6999999999997</v>
      </c>
      <c r="B84" s="20"/>
      <c r="C84" s="21"/>
      <c r="D84" s="59" t="s">
        <v>129</v>
      </c>
      <c r="E84" s="13"/>
      <c r="F84" s="10"/>
    </row>
    <row r="85" spans="1:7" x14ac:dyDescent="0.25">
      <c r="D85" s="5" t="s">
        <v>124</v>
      </c>
    </row>
    <row r="86" spans="1:7" x14ac:dyDescent="0.25">
      <c r="D86" s="47" t="s">
        <v>125</v>
      </c>
    </row>
    <row r="87" spans="1:7" x14ac:dyDescent="0.25">
      <c r="D87" s="47" t="s">
        <v>127</v>
      </c>
    </row>
    <row r="88" spans="1:7" x14ac:dyDescent="0.25">
      <c r="D88" s="47" t="s">
        <v>126</v>
      </c>
    </row>
  </sheetData>
  <mergeCells count="2">
    <mergeCell ref="A1:E1"/>
    <mergeCell ref="A2:E2"/>
  </mergeCells>
  <phoneticPr fontId="0" type="noConversion"/>
  <printOptions horizontalCentered="1"/>
  <pageMargins left="1.5" right="1.5" top="1" bottom="0.75" header="0.25" footer="0.25"/>
  <pageSetup scale="90" orientation="portrait" r:id="rId1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Manager/>
  <Company>BC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Colin Fingler</cp:lastModifiedBy>
  <cp:revision/>
  <dcterms:created xsi:type="dcterms:W3CDTF">1998-06-30T20:04:50Z</dcterms:created>
  <dcterms:modified xsi:type="dcterms:W3CDTF">2021-08-30T21:01:57Z</dcterms:modified>
  <cp:category/>
  <cp:contentStatus/>
</cp:coreProperties>
</file>